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00" yWindow="-15" windowWidth="12645" windowHeight="12495"/>
  </bookViews>
  <sheets>
    <sheet name="Form" sheetId="1" r:id="rId1"/>
    <sheet name="List" sheetId="2" state="hidden" r:id="rId2"/>
  </sheets>
  <definedNames>
    <definedName name="Account">List!$A$2:$A$9</definedName>
    <definedName name="ACCT">List!$A$2:$A$54</definedName>
    <definedName name="ACCTS">List!$A$2:$E$54</definedName>
    <definedName name="APPROVERS">List!$G$2:$G$7</definedName>
    <definedName name="Directors">List!$G$3:$G$5</definedName>
    <definedName name="FiscalYear">List!$F$2:$F$5</definedName>
    <definedName name="VEHICLES">List!$I$2:$I$25</definedName>
    <definedName name="YEAR">List!$F$2:$F$6</definedName>
  </definedNames>
  <calcPr calcId="125725"/>
</workbook>
</file>

<file path=xl/calcChain.xml><?xml version="1.0" encoding="utf-8"?>
<calcChain xmlns="http://schemas.openxmlformats.org/spreadsheetml/2006/main">
  <c r="D10" i="1"/>
  <c r="J10" s="1"/>
  <c r="D9"/>
  <c r="F9" s="1"/>
  <c r="D8"/>
  <c r="E8" s="1"/>
  <c r="D7"/>
  <c r="H7" s="1"/>
  <c r="B7"/>
  <c r="B8"/>
  <c r="B9"/>
  <c r="Q8"/>
  <c r="P8"/>
  <c r="K8"/>
  <c r="Q7"/>
  <c r="P4"/>
  <c r="P7"/>
  <c r="K7"/>
  <c r="D14"/>
  <c r="J14" s="1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D36"/>
  <c r="H36" s="1"/>
  <c r="D35"/>
  <c r="J35" s="1"/>
  <c r="D34"/>
  <c r="M34" s="1"/>
  <c r="D33"/>
  <c r="J33" s="1"/>
  <c r="D32"/>
  <c r="I32" s="1"/>
  <c r="D31"/>
  <c r="F31" s="1"/>
  <c r="D30"/>
  <c r="F30" s="1"/>
  <c r="D29"/>
  <c r="J29" s="1"/>
  <c r="D28"/>
  <c r="M28" s="1"/>
  <c r="D27"/>
  <c r="E27" s="1"/>
  <c r="D26"/>
  <c r="F26" s="1"/>
  <c r="D25"/>
  <c r="H25" s="1"/>
  <c r="D24"/>
  <c r="M24" s="1"/>
  <c r="D23"/>
  <c r="F23" s="1"/>
  <c r="D22"/>
  <c r="H22" s="1"/>
  <c r="D21"/>
  <c r="M21" s="1"/>
  <c r="D20"/>
  <c r="J20" s="1"/>
  <c r="D19"/>
  <c r="E19" s="1"/>
  <c r="D18"/>
  <c r="J18" s="1"/>
  <c r="D17"/>
  <c r="H17" s="1"/>
  <c r="D16"/>
  <c r="I16" s="1"/>
  <c r="D15"/>
  <c r="J15" s="1"/>
  <c r="D13"/>
  <c r="F13" s="1"/>
  <c r="D12"/>
  <c r="E12" s="1"/>
  <c r="D11"/>
  <c r="J11" s="1"/>
  <c r="H10"/>
  <c r="M9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R37"/>
  <c r="E33"/>
  <c r="F36"/>
  <c r="M36"/>
  <c r="M35"/>
  <c r="M14"/>
  <c r="F14"/>
  <c r="M10"/>
  <c r="M30"/>
  <c r="H11"/>
  <c r="H19"/>
  <c r="H35"/>
  <c r="J26"/>
  <c r="E11"/>
  <c r="F35"/>
  <c r="E25" l="1"/>
  <c r="I12"/>
  <c r="I17"/>
  <c r="M26"/>
  <c r="I25"/>
  <c r="J27"/>
  <c r="M19"/>
  <c r="I28"/>
  <c r="H34"/>
  <c r="I33"/>
  <c r="I34"/>
  <c r="I9"/>
  <c r="E13"/>
  <c r="E10"/>
  <c r="M11"/>
  <c r="I26"/>
  <c r="I10"/>
  <c r="F11"/>
  <c r="E18"/>
  <c r="E26"/>
  <c r="I27"/>
  <c r="I11"/>
  <c r="H23"/>
  <c r="I18"/>
  <c r="I35"/>
  <c r="I19"/>
  <c r="I36"/>
  <c r="I20"/>
  <c r="H16"/>
  <c r="M23"/>
  <c r="I29"/>
  <c r="I21"/>
  <c r="I13"/>
  <c r="E29"/>
  <c r="H13"/>
  <c r="H20"/>
  <c r="J17"/>
  <c r="M8"/>
  <c r="I30"/>
  <c r="I22"/>
  <c r="I14"/>
  <c r="F16"/>
  <c r="M16"/>
  <c r="J30"/>
  <c r="E30"/>
  <c r="J23"/>
  <c r="M29"/>
  <c r="J16"/>
  <c r="I31"/>
  <c r="I23"/>
  <c r="I15"/>
  <c r="E16"/>
  <c r="E23"/>
  <c r="J24"/>
  <c r="F29"/>
  <c r="I24"/>
  <c r="F33"/>
  <c r="H27"/>
  <c r="J8"/>
  <c r="J32"/>
  <c r="E20"/>
  <c r="H12"/>
  <c r="J22"/>
  <c r="M18"/>
  <c r="E14"/>
  <c r="F20"/>
  <c r="J12"/>
  <c r="F12"/>
  <c r="J9"/>
  <c r="M13"/>
  <c r="M20"/>
  <c r="M27"/>
  <c r="H26"/>
  <c r="J31"/>
  <c r="H14"/>
  <c r="H8"/>
  <c r="M22"/>
  <c r="E31"/>
  <c r="M12"/>
  <c r="F8"/>
  <c r="I8" s="1"/>
  <c r="H9"/>
  <c r="J13"/>
  <c r="F27"/>
  <c r="H31"/>
  <c r="M31"/>
  <c r="J21"/>
  <c r="M33"/>
  <c r="H33"/>
  <c r="M15"/>
  <c r="H18"/>
  <c r="F22"/>
  <c r="E9"/>
  <c r="F32"/>
  <c r="E22"/>
  <c r="H30"/>
  <c r="F19"/>
  <c r="H21"/>
  <c r="F24"/>
  <c r="M32"/>
  <c r="E32"/>
  <c r="H32"/>
  <c r="E17"/>
  <c r="F17"/>
  <c r="E21"/>
  <c r="J34"/>
  <c r="E7"/>
  <c r="E35"/>
  <c r="H15"/>
  <c r="E34"/>
  <c r="F18"/>
  <c r="H29"/>
  <c r="J28"/>
  <c r="F21"/>
  <c r="F10"/>
  <c r="M25"/>
  <c r="M7"/>
  <c r="E24"/>
  <c r="E28"/>
  <c r="E15"/>
  <c r="H28"/>
  <c r="F28"/>
  <c r="J36"/>
  <c r="J25"/>
  <c r="J19"/>
  <c r="E36"/>
  <c r="J7"/>
  <c r="M17"/>
  <c r="H24"/>
  <c r="F25"/>
  <c r="F7"/>
  <c r="I7" s="1"/>
  <c r="F34"/>
  <c r="F15"/>
</calcChain>
</file>

<file path=xl/sharedStrings.xml><?xml version="1.0" encoding="utf-8"?>
<sst xmlns="http://schemas.openxmlformats.org/spreadsheetml/2006/main" count="40" uniqueCount="36">
  <si>
    <t/>
  </si>
  <si>
    <t>STATEMENT CLOSING DATE:</t>
  </si>
  <si>
    <t>Posting Date</t>
  </si>
  <si>
    <t>DOC #</t>
  </si>
  <si>
    <t>ACCOUNT</t>
  </si>
  <si>
    <t>GL ACCT #</t>
  </si>
  <si>
    <t>Funding Code</t>
  </si>
  <si>
    <t>Department</t>
  </si>
  <si>
    <t xml:space="preserve"> ACRN</t>
  </si>
  <si>
    <t>Function</t>
  </si>
  <si>
    <t>FY</t>
  </si>
  <si>
    <t>LEVEL CODE</t>
  </si>
  <si>
    <t>EXTERNAL Doc #</t>
  </si>
  <si>
    <t>Description</t>
  </si>
  <si>
    <t>AMOUNT</t>
  </si>
  <si>
    <t xml:space="preserve"> </t>
  </si>
  <si>
    <t>Expense Accounts</t>
  </si>
  <si>
    <t>Account Number</t>
  </si>
  <si>
    <t>Dept</t>
  </si>
  <si>
    <t>Fund</t>
  </si>
  <si>
    <t>Fiscal Year</t>
  </si>
  <si>
    <t>Directors</t>
  </si>
  <si>
    <t xml:space="preserve">  </t>
  </si>
  <si>
    <t>DATE</t>
  </si>
  <si>
    <t>NHQ</t>
  </si>
  <si>
    <t>Description of Maintenance Performed</t>
  </si>
  <si>
    <t>Vehicle Maintenance</t>
  </si>
  <si>
    <t>Vehicle Numbers</t>
  </si>
  <si>
    <t>VEHICLE #</t>
  </si>
  <si>
    <t>Wing Name</t>
  </si>
  <si>
    <t>Submit form and documentation to vmx@capnhq.gov. Form must be in Excel format and receipts must be in a single PDF file.</t>
  </si>
  <si>
    <t>For NHQ Use Only</t>
  </si>
  <si>
    <t>VERSION 15.1</t>
  </si>
  <si>
    <t>FY15 WEX CERTIFICATION FORM</t>
  </si>
  <si>
    <t>APPROVAL</t>
  </si>
  <si>
    <t>????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</si>
</sst>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/d/yy;@"/>
    <numFmt numFmtId="166" formatCode="mm/dd/yy;@"/>
    <numFmt numFmtId="167" formatCode="&quot;$&quot;#,##0.00"/>
    <numFmt numFmtId="168" formatCode="000"/>
    <numFmt numFmtId="169" formatCode="0000"/>
    <numFmt numFmtId="170" formatCode="[$-409]dd\-mmm\-yy;@"/>
    <numFmt numFmtId="171" formatCode="00000"/>
    <numFmt numFmtId="172" formatCode="yymm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36"/>
      <name val="Britannic Bold"/>
      <family val="2"/>
    </font>
    <font>
      <sz val="25"/>
      <name val="Britannic Bold"/>
      <family val="2"/>
    </font>
    <font>
      <b/>
      <sz val="10"/>
      <color rgb="FFFF000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2" fillId="0" borderId="0" xfId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1" fillId="0" borderId="0" xfId="0" applyFont="1"/>
    <xf numFmtId="44" fontId="0" fillId="0" borderId="0" xfId="0" applyNumberFormat="1"/>
    <xf numFmtId="0" fontId="3" fillId="0" borderId="0" xfId="3"/>
    <xf numFmtId="0" fontId="3" fillId="0" borderId="0" xfId="3" applyFont="1"/>
    <xf numFmtId="0" fontId="3" fillId="0" borderId="0" xfId="3" applyFont="1" applyAlignment="1">
      <alignment wrapText="1"/>
    </xf>
    <xf numFmtId="0" fontId="5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3" fillId="0" borderId="0" xfId="3"/>
    <xf numFmtId="0" fontId="3" fillId="0" borderId="0" xfId="3" applyFont="1"/>
    <xf numFmtId="0" fontId="7" fillId="0" borderId="0" xfId="3" applyFont="1"/>
    <xf numFmtId="0" fontId="3" fillId="0" borderId="0" xfId="3" applyAlignment="1" applyProtection="1">
      <alignment horizontal="center"/>
      <protection locked="0"/>
    </xf>
    <xf numFmtId="0" fontId="3" fillId="0" borderId="0" xfId="3" applyProtection="1">
      <protection locked="0"/>
    </xf>
    <xf numFmtId="0" fontId="3" fillId="0" borderId="0" xfId="3" applyNumberFormat="1" applyProtection="1">
      <protection locked="0"/>
    </xf>
    <xf numFmtId="164" fontId="3" fillId="0" borderId="0" xfId="3" applyNumberFormat="1" applyProtection="1">
      <protection locked="0"/>
    </xf>
    <xf numFmtId="0" fontId="7" fillId="0" borderId="0" xfId="3" applyFont="1" applyAlignment="1"/>
    <xf numFmtId="170" fontId="6" fillId="0" borderId="0" xfId="1" applyNumberFormat="1" applyFont="1" applyBorder="1" applyAlignment="1" applyProtection="1">
      <protection locked="0"/>
    </xf>
    <xf numFmtId="0" fontId="4" fillId="0" borderId="0" xfId="1" applyNumberFormat="1" applyFont="1" applyBorder="1" applyAlignment="1" applyProtection="1">
      <alignment horizontal="center"/>
    </xf>
    <xf numFmtId="172" fontId="4" fillId="0" borderId="0" xfId="1" applyNumberFormat="1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44" fontId="0" fillId="0" borderId="10" xfId="0" applyNumberFormat="1" applyBorder="1" applyProtection="1">
      <protection locked="0"/>
    </xf>
    <xf numFmtId="0" fontId="0" fillId="0" borderId="0" xfId="0" applyFill="1"/>
    <xf numFmtId="0" fontId="6" fillId="0" borderId="0" xfId="1" applyNumberFormat="1" applyFont="1" applyBorder="1" applyAlignment="1" applyProtection="1">
      <alignment horizontal="center"/>
      <protection locked="0"/>
    </xf>
    <xf numFmtId="0" fontId="2" fillId="0" borderId="0" xfId="3" applyFont="1"/>
    <xf numFmtId="0" fontId="2" fillId="0" borderId="0" xfId="3" applyFont="1" applyFill="1"/>
    <xf numFmtId="169" fontId="2" fillId="0" borderId="0" xfId="3" applyNumberFormat="1" applyFont="1"/>
    <xf numFmtId="168" fontId="2" fillId="0" borderId="0" xfId="3" applyNumberFormat="1" applyFont="1"/>
    <xf numFmtId="0" fontId="2" fillId="0" borderId="0" xfId="3" applyFont="1" applyAlignment="1">
      <alignment wrapText="1"/>
    </xf>
    <xf numFmtId="0" fontId="2" fillId="0" borderId="0" xfId="3" applyFont="1" applyFill="1" applyAlignment="1">
      <alignment wrapText="1"/>
    </xf>
    <xf numFmtId="169" fontId="2" fillId="0" borderId="0" xfId="3" applyNumberFormat="1" applyFont="1" applyAlignment="1">
      <alignment wrapText="1"/>
    </xf>
    <xf numFmtId="169" fontId="2" fillId="0" borderId="0" xfId="3" applyNumberFormat="1" applyFont="1" applyFill="1"/>
    <xf numFmtId="49" fontId="2" fillId="0" borderId="0" xfId="3" applyNumberFormat="1" applyFont="1" applyAlignment="1" applyProtection="1">
      <alignment horizontal="right"/>
      <protection locked="0"/>
    </xf>
    <xf numFmtId="0" fontId="0" fillId="0" borderId="0" xfId="0" applyBorder="1"/>
    <xf numFmtId="0" fontId="8" fillId="3" borderId="9" xfId="1" applyFont="1" applyFill="1" applyBorder="1" applyAlignment="1">
      <alignment horizontal="center" wrapText="1"/>
    </xf>
    <xf numFmtId="166" fontId="8" fillId="3" borderId="8" xfId="1" applyNumberFormat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8" fillId="3" borderId="5" xfId="1" applyNumberFormat="1" applyFont="1" applyFill="1" applyBorder="1" applyAlignment="1">
      <alignment horizontal="center" wrapText="1"/>
    </xf>
    <xf numFmtId="0" fontId="8" fillId="3" borderId="5" xfId="1" applyNumberFormat="1" applyFont="1" applyFill="1" applyBorder="1" applyAlignment="1" applyProtection="1">
      <alignment horizontal="center" wrapText="1"/>
    </xf>
    <xf numFmtId="49" fontId="8" fillId="3" borderId="5" xfId="1" applyNumberFormat="1" applyFont="1" applyFill="1" applyBorder="1" applyAlignment="1">
      <alignment horizontal="center" wrapText="1"/>
    </xf>
    <xf numFmtId="0" fontId="8" fillId="3" borderId="6" xfId="1" applyFont="1" applyFill="1" applyBorder="1" applyAlignment="1">
      <alignment horizontal="center" wrapText="1"/>
    </xf>
    <xf numFmtId="167" fontId="8" fillId="3" borderId="7" xfId="2" applyNumberFormat="1" applyFont="1" applyFill="1" applyBorder="1" applyAlignment="1">
      <alignment horizont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9" fontId="0" fillId="3" borderId="12" xfId="0" applyNumberFormat="1" applyFill="1" applyBorder="1" applyAlignment="1">
      <alignment horizontal="center"/>
    </xf>
    <xf numFmtId="168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44" fontId="0" fillId="3" borderId="13" xfId="0" applyNumberFormat="1" applyFill="1" applyBorder="1"/>
    <xf numFmtId="171" fontId="0" fillId="0" borderId="0" xfId="0" applyNumberFormat="1" applyFill="1" applyAlignment="1">
      <alignment horizontal="center"/>
    </xf>
    <xf numFmtId="0" fontId="0" fillId="0" borderId="0" xfId="0" applyFill="1" applyAlignment="1"/>
    <xf numFmtId="171" fontId="4" fillId="0" borderId="0" xfId="1" applyNumberFormat="1" applyFont="1" applyBorder="1" applyAlignment="1" applyProtection="1">
      <alignment horizontal="center"/>
    </xf>
    <xf numFmtId="171" fontId="2" fillId="0" borderId="0" xfId="1" applyNumberFormat="1"/>
    <xf numFmtId="171" fontId="8" fillId="3" borderId="5" xfId="1" applyNumberFormat="1" applyFont="1" applyFill="1" applyBorder="1" applyAlignment="1">
      <alignment horizontal="center" wrapText="1"/>
    </xf>
    <xf numFmtId="171" fontId="0" fillId="3" borderId="12" xfId="0" applyNumberFormat="1" applyFill="1" applyBorder="1"/>
    <xf numFmtId="171" fontId="0" fillId="0" borderId="0" xfId="0" applyNumberFormat="1"/>
    <xf numFmtId="171" fontId="3" fillId="0" borderId="0" xfId="3" applyNumberFormat="1"/>
    <xf numFmtId="171" fontId="3" fillId="0" borderId="0" xfId="3" applyNumberFormat="1" applyProtection="1">
      <protection locked="0"/>
    </xf>
    <xf numFmtId="171" fontId="0" fillId="0" borderId="1" xfId="0" applyNumberFormat="1" applyBorder="1" applyProtection="1">
      <protection locked="0"/>
    </xf>
    <xf numFmtId="0" fontId="12" fillId="4" borderId="1" xfId="0" applyFont="1" applyFill="1" applyBorder="1" applyProtection="1"/>
    <xf numFmtId="171" fontId="12" fillId="4" borderId="1" xfId="0" applyNumberFormat="1" applyFont="1" applyFill="1" applyBorder="1" applyAlignment="1">
      <alignment horizontal="center"/>
    </xf>
    <xf numFmtId="168" fontId="12" fillId="4" borderId="1" xfId="0" applyNumberFormat="1" applyFont="1" applyFill="1" applyBorder="1" applyAlignment="1">
      <alignment horizontal="center"/>
    </xf>
    <xf numFmtId="169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</xf>
    <xf numFmtId="165" fontId="3" fillId="4" borderId="1" xfId="3" applyNumberFormat="1" applyFill="1" applyBorder="1" applyAlignment="1" applyProtection="1">
      <alignment horizontal="center"/>
    </xf>
    <xf numFmtId="171" fontId="0" fillId="0" borderId="0" xfId="0" applyNumberFormat="1" applyBorder="1"/>
    <xf numFmtId="171" fontId="0" fillId="0" borderId="0" xfId="0" applyNumberFormat="1" applyFill="1" applyBorder="1"/>
    <xf numFmtId="0" fontId="10" fillId="2" borderId="0" xfId="0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4" fillId="0" borderId="3" xfId="3" applyFont="1" applyBorder="1" applyAlignment="1" applyProtection="1">
      <alignment horizontal="center"/>
      <protection locked="0"/>
    </xf>
    <xf numFmtId="170" fontId="6" fillId="0" borderId="3" xfId="1" applyNumberFormat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</xf>
    <xf numFmtId="0" fontId="6" fillId="0" borderId="0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</xf>
    <xf numFmtId="14" fontId="3" fillId="0" borderId="3" xfId="3" applyNumberFormat="1" applyFont="1" applyBorder="1" applyAlignment="1" applyProtection="1">
      <alignment horizontal="center"/>
      <protection locked="0"/>
    </xf>
    <xf numFmtId="0" fontId="3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6" fillId="0" borderId="3" xfId="1" applyFont="1" applyBorder="1" applyAlignment="1" applyProtection="1">
      <alignment horizontal="center"/>
    </xf>
    <xf numFmtId="0" fontId="4" fillId="4" borderId="0" xfId="1" applyNumberFormat="1" applyFont="1" applyFill="1" applyBorder="1" applyAlignment="1" applyProtection="1">
      <alignment horizontal="center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13"/>
  <sheetViews>
    <sheetView tabSelected="1" zoomScaleNormal="100" workbookViewId="0">
      <selection activeCell="A2" sqref="A2:B2"/>
    </sheetView>
  </sheetViews>
  <sheetFormatPr defaultRowHeight="15"/>
  <cols>
    <col min="1" max="1" width="31.28515625" customWidth="1"/>
    <col min="3" max="3" width="5.42578125" hidden="1" customWidth="1"/>
    <col min="4" max="4" width="29.7109375" customWidth="1"/>
    <col min="5" max="5" width="9.42578125" style="14" customWidth="1"/>
    <col min="6" max="6" width="9.140625" style="14"/>
    <col min="7" max="7" width="2.5703125" style="14" hidden="1" customWidth="1"/>
    <col min="8" max="8" width="11" style="14" bestFit="1" customWidth="1"/>
    <col min="9" max="11" width="9.140625" style="14"/>
    <col min="12" max="12" width="11.85546875" style="68" bestFit="1" customWidth="1"/>
    <col min="13" max="13" width="9.140625" hidden="1" customWidth="1"/>
    <col min="14" max="15" width="3" hidden="1" customWidth="1"/>
    <col min="16" max="16" width="15.7109375" hidden="1" customWidth="1"/>
    <col min="17" max="17" width="16.28515625" hidden="1" customWidth="1"/>
    <col min="18" max="18" width="13.140625" customWidth="1"/>
  </cols>
  <sheetData>
    <row r="1" spans="1:21" ht="36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46"/>
    </row>
    <row r="2" spans="1:21" ht="33" customHeight="1">
      <c r="A2" s="92"/>
      <c r="B2" s="92"/>
      <c r="C2" s="1"/>
      <c r="D2" s="87"/>
      <c r="E2" s="87"/>
      <c r="F2" s="87"/>
      <c r="G2" s="36"/>
      <c r="H2" s="15"/>
      <c r="I2" s="12"/>
      <c r="J2" s="30"/>
      <c r="K2" s="85"/>
      <c r="L2" s="85"/>
      <c r="M2" s="85"/>
      <c r="N2" s="85"/>
      <c r="O2" s="85"/>
      <c r="P2" s="85"/>
      <c r="Q2" s="85"/>
      <c r="R2" s="85"/>
      <c r="S2" s="4" t="s">
        <v>0</v>
      </c>
      <c r="T2" s="1"/>
      <c r="U2" s="1"/>
    </row>
    <row r="3" spans="1:21">
      <c r="A3" s="86" t="s">
        <v>29</v>
      </c>
      <c r="B3" s="86"/>
      <c r="C3" s="1"/>
      <c r="D3" s="88"/>
      <c r="E3" s="88"/>
      <c r="F3" s="88"/>
      <c r="G3" s="31"/>
      <c r="H3" s="16"/>
      <c r="I3" s="13"/>
      <c r="K3" s="86" t="s">
        <v>1</v>
      </c>
      <c r="L3" s="86"/>
      <c r="M3" s="86"/>
      <c r="N3" s="86"/>
      <c r="O3" s="86"/>
      <c r="P3" s="86"/>
      <c r="Q3" s="86"/>
      <c r="R3" s="86"/>
      <c r="S3" s="1"/>
      <c r="T3" s="1"/>
      <c r="U3" s="1"/>
    </row>
    <row r="4" spans="1:21" ht="15.75" thickBot="1">
      <c r="A4" s="5"/>
      <c r="B4" s="93" t="s">
        <v>31</v>
      </c>
      <c r="C4" s="93"/>
      <c r="D4" s="93"/>
      <c r="E4" s="93"/>
      <c r="F4" s="93"/>
      <c r="G4" s="93"/>
      <c r="H4" s="93"/>
      <c r="I4" s="93"/>
      <c r="J4" s="93"/>
      <c r="K4" s="93"/>
      <c r="L4" s="64"/>
      <c r="M4" s="5"/>
      <c r="N4" s="5"/>
      <c r="O4" s="5"/>
      <c r="P4" s="32" t="str">
        <f>TEXT(K2,"yymmdd")</f>
        <v>000100</v>
      </c>
      <c r="Q4" s="5"/>
      <c r="R4" s="5"/>
      <c r="S4" s="1"/>
      <c r="T4" s="1"/>
      <c r="U4" s="1"/>
    </row>
    <row r="5" spans="1:21" ht="15.75" hidden="1" thickBot="1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65"/>
      <c r="M5" s="1"/>
      <c r="N5" s="1"/>
      <c r="O5" s="1"/>
      <c r="P5" s="1">
        <v>5193</v>
      </c>
      <c r="Q5" s="3" t="s">
        <v>24</v>
      </c>
      <c r="R5" s="1"/>
      <c r="S5" s="1"/>
      <c r="T5" s="1"/>
      <c r="U5" s="1"/>
    </row>
    <row r="6" spans="1:21" s="7" customFormat="1" ht="33">
      <c r="A6" s="47" t="s">
        <v>25</v>
      </c>
      <c r="B6" s="48" t="s">
        <v>2</v>
      </c>
      <c r="C6" s="49" t="s">
        <v>3</v>
      </c>
      <c r="D6" s="49" t="s">
        <v>4</v>
      </c>
      <c r="E6" s="49" t="s">
        <v>5</v>
      </c>
      <c r="F6" s="50" t="s">
        <v>6</v>
      </c>
      <c r="G6" s="50"/>
      <c r="H6" s="49" t="s">
        <v>7</v>
      </c>
      <c r="I6" s="50" t="s">
        <v>8</v>
      </c>
      <c r="J6" s="51" t="s">
        <v>9</v>
      </c>
      <c r="K6" s="50" t="s">
        <v>10</v>
      </c>
      <c r="L6" s="66" t="s">
        <v>28</v>
      </c>
      <c r="M6" s="52" t="s">
        <v>11</v>
      </c>
      <c r="N6" s="49"/>
      <c r="O6" s="49"/>
      <c r="P6" s="52" t="s">
        <v>12</v>
      </c>
      <c r="Q6" s="53" t="s">
        <v>13</v>
      </c>
      <c r="R6" s="54" t="s">
        <v>14</v>
      </c>
      <c r="S6" s="6"/>
      <c r="T6" s="6"/>
      <c r="U6" s="6"/>
    </row>
    <row r="7" spans="1:21">
      <c r="A7" s="33"/>
      <c r="B7" s="78" t="str">
        <f t="shared" ref="B7:B36" si="0">IF($A7="","",$K$2)</f>
        <v/>
      </c>
      <c r="C7" s="20"/>
      <c r="D7" s="72" t="str">
        <f>IF(A7="","",List!$A$3)</f>
        <v/>
      </c>
      <c r="E7" s="73" t="str">
        <f>IF($D7="","",VLOOKUP($D7,List!$A:$E,2))</f>
        <v/>
      </c>
      <c r="F7" s="74" t="str">
        <f>IF($D7="","",VLOOKUP($D7,List!$A:$E,5))</f>
        <v/>
      </c>
      <c r="G7" s="74"/>
      <c r="H7" s="75" t="str">
        <f>IF($D7="","",VLOOKUP($D7,List!$A:$E,3))</f>
        <v/>
      </c>
      <c r="I7" s="76" t="str">
        <f>IF($D7="","",IF($F7&lt;&gt;200,"ZZ",IF($K7=15,"L1",IF($K7=14,"D1",""))))</f>
        <v/>
      </c>
      <c r="J7" s="74" t="str">
        <f>IF($D7="","",VLOOKUP($D7,List!$A:$E,4))</f>
        <v/>
      </c>
      <c r="K7" s="77" t="str">
        <f>IF(A7="","",List!$F$3)</f>
        <v/>
      </c>
      <c r="L7" s="71"/>
      <c r="M7" s="21" t="str">
        <f t="shared" ref="M7:M36" si="1">IF($D7="","",1)</f>
        <v/>
      </c>
      <c r="N7" s="20"/>
      <c r="O7" s="20"/>
      <c r="P7" s="20" t="str">
        <f t="shared" ref="P7:P36" si="2">IF($A7="","",CONCATENATE("VISA",$P$4,"-",$P$5))</f>
        <v/>
      </c>
      <c r="Q7" s="20" t="str">
        <f t="shared" ref="Q7:Q36" si="3">IF($A7="","",CONCATENATE($A7," - ",$A$2))</f>
        <v/>
      </c>
      <c r="R7" s="34"/>
    </row>
    <row r="8" spans="1:21">
      <c r="A8" s="33"/>
      <c r="B8" s="78" t="str">
        <f t="shared" si="0"/>
        <v/>
      </c>
      <c r="C8" s="20"/>
      <c r="D8" s="72" t="str">
        <f>IF(A8="","",List!$A$3)</f>
        <v/>
      </c>
      <c r="E8" s="73" t="str">
        <f>IF($D8="","",VLOOKUP($D8,List!$A:$E,2))</f>
        <v/>
      </c>
      <c r="F8" s="74" t="str">
        <f>IF($D8="","",VLOOKUP($D8,List!$A:$E,5))</f>
        <v/>
      </c>
      <c r="G8" s="74"/>
      <c r="H8" s="75" t="str">
        <f>IF($D8="","",VLOOKUP($D8,List!$A:$E,3))</f>
        <v/>
      </c>
      <c r="I8" s="76" t="str">
        <f t="shared" ref="I8:I36" si="4">IF($D8="","",IF($F8&lt;&gt;200,"ZZ",IF($K8=15,"L1",IF($K8=14,"D1",""))))</f>
        <v/>
      </c>
      <c r="J8" s="74" t="str">
        <f>IF($D8="","",VLOOKUP($D8,List!$A:$E,4))</f>
        <v/>
      </c>
      <c r="K8" s="77" t="str">
        <f>IF(A8="","",List!$F$3)</f>
        <v/>
      </c>
      <c r="L8" s="71"/>
      <c r="M8" s="21" t="str">
        <f t="shared" si="1"/>
        <v/>
      </c>
      <c r="N8" s="20"/>
      <c r="O8" s="20"/>
      <c r="P8" s="20" t="str">
        <f t="shared" si="2"/>
        <v/>
      </c>
      <c r="Q8" s="20" t="str">
        <f t="shared" si="3"/>
        <v/>
      </c>
      <c r="R8" s="34"/>
    </row>
    <row r="9" spans="1:21">
      <c r="A9" s="33"/>
      <c r="B9" s="78" t="str">
        <f t="shared" si="0"/>
        <v/>
      </c>
      <c r="C9" s="20"/>
      <c r="D9" s="72" t="str">
        <f>IF(A9="","",List!$A$3)</f>
        <v/>
      </c>
      <c r="E9" s="73" t="str">
        <f>IF($D9="","",VLOOKUP($D9,List!$A:$E,2))</f>
        <v/>
      </c>
      <c r="F9" s="74" t="str">
        <f>IF($D9="","",VLOOKUP($D9,List!$A:$E,5))</f>
        <v/>
      </c>
      <c r="G9" s="74"/>
      <c r="H9" s="75" t="str">
        <f>IF($D9="","",VLOOKUP($D9,List!$A:$E,3))</f>
        <v/>
      </c>
      <c r="I9" s="76" t="str">
        <f t="shared" si="4"/>
        <v/>
      </c>
      <c r="J9" s="74" t="str">
        <f>IF($D9="","",VLOOKUP($D9,List!$A:$E,4))</f>
        <v/>
      </c>
      <c r="K9" s="77" t="str">
        <f>IF(A9="","",List!$F$3)</f>
        <v/>
      </c>
      <c r="L9" s="71"/>
      <c r="M9" s="21" t="str">
        <f t="shared" si="1"/>
        <v/>
      </c>
      <c r="N9" s="20"/>
      <c r="O9" s="20"/>
      <c r="P9" s="20" t="str">
        <f t="shared" si="2"/>
        <v/>
      </c>
      <c r="Q9" s="20" t="str">
        <f t="shared" si="3"/>
        <v/>
      </c>
      <c r="R9" s="34"/>
    </row>
    <row r="10" spans="1:21">
      <c r="A10" s="33"/>
      <c r="B10" s="78" t="str">
        <f t="shared" si="0"/>
        <v/>
      </c>
      <c r="C10" s="20"/>
      <c r="D10" s="72" t="str">
        <f>IF(A10="","",List!$A$3)</f>
        <v/>
      </c>
      <c r="E10" s="73" t="str">
        <f>IF($D10="","",VLOOKUP($D10,List!$A:$E,2))</f>
        <v/>
      </c>
      <c r="F10" s="74" t="str">
        <f>IF($D10="","",VLOOKUP($D10,List!$A:$E,5))</f>
        <v/>
      </c>
      <c r="G10" s="74"/>
      <c r="H10" s="75" t="str">
        <f>IF($D10="","",VLOOKUP($D10,List!$A:$E,3))</f>
        <v/>
      </c>
      <c r="I10" s="76" t="str">
        <f t="shared" si="4"/>
        <v/>
      </c>
      <c r="J10" s="74" t="str">
        <f>IF($D10="","",VLOOKUP($D10,List!$A:$E,4))</f>
        <v/>
      </c>
      <c r="K10" s="77" t="str">
        <f>IF(A10="","",List!$F$3)</f>
        <v/>
      </c>
      <c r="L10" s="71"/>
      <c r="M10" s="21" t="str">
        <f t="shared" si="1"/>
        <v/>
      </c>
      <c r="N10" s="20"/>
      <c r="O10" s="20"/>
      <c r="P10" s="20" t="str">
        <f t="shared" si="2"/>
        <v/>
      </c>
      <c r="Q10" s="20" t="str">
        <f t="shared" si="3"/>
        <v/>
      </c>
      <c r="R10" s="34"/>
    </row>
    <row r="11" spans="1:21">
      <c r="A11" s="33"/>
      <c r="B11" s="78" t="str">
        <f t="shared" si="0"/>
        <v/>
      </c>
      <c r="C11" s="20"/>
      <c r="D11" s="72" t="str">
        <f>IF(A11="","",List!$A$3)</f>
        <v/>
      </c>
      <c r="E11" s="73" t="str">
        <f>IF($D11="","",VLOOKUP($D11,List!$A:$E,2))</f>
        <v/>
      </c>
      <c r="F11" s="74" t="str">
        <f>IF($D11="","",VLOOKUP($D11,List!$A:$E,5))</f>
        <v/>
      </c>
      <c r="G11" s="74"/>
      <c r="H11" s="75" t="str">
        <f>IF($D11="","",VLOOKUP($D11,List!$A:$E,3))</f>
        <v/>
      </c>
      <c r="I11" s="76" t="str">
        <f t="shared" si="4"/>
        <v/>
      </c>
      <c r="J11" s="74" t="str">
        <f>IF($D11="","",VLOOKUP($D11,List!$A:$E,4))</f>
        <v/>
      </c>
      <c r="K11" s="77" t="str">
        <f>IF(A11="","",List!$F$3)</f>
        <v/>
      </c>
      <c r="L11" s="71"/>
      <c r="M11" s="21" t="str">
        <f t="shared" si="1"/>
        <v/>
      </c>
      <c r="N11" s="20"/>
      <c r="O11" s="20"/>
      <c r="P11" s="20" t="str">
        <f t="shared" si="2"/>
        <v/>
      </c>
      <c r="Q11" s="20" t="str">
        <f t="shared" si="3"/>
        <v/>
      </c>
      <c r="R11" s="34"/>
    </row>
    <row r="12" spans="1:21">
      <c r="A12" s="33"/>
      <c r="B12" s="78" t="str">
        <f t="shared" si="0"/>
        <v/>
      </c>
      <c r="C12" s="20"/>
      <c r="D12" s="72" t="str">
        <f>IF(A12="","",List!$A$3)</f>
        <v/>
      </c>
      <c r="E12" s="73" t="str">
        <f>IF($D12="","",VLOOKUP($D12,List!$A:$E,2))</f>
        <v/>
      </c>
      <c r="F12" s="74" t="str">
        <f>IF($D12="","",VLOOKUP($D12,List!$A:$E,5))</f>
        <v/>
      </c>
      <c r="G12" s="74"/>
      <c r="H12" s="75" t="str">
        <f>IF($D12="","",VLOOKUP($D12,List!$A:$E,3))</f>
        <v/>
      </c>
      <c r="I12" s="76" t="str">
        <f t="shared" si="4"/>
        <v/>
      </c>
      <c r="J12" s="74" t="str">
        <f>IF($D12="","",VLOOKUP($D12,List!$A:$E,4))</f>
        <v/>
      </c>
      <c r="K12" s="77" t="str">
        <f>IF(A12="","",List!$F$3)</f>
        <v/>
      </c>
      <c r="L12" s="71"/>
      <c r="M12" s="21" t="str">
        <f t="shared" si="1"/>
        <v/>
      </c>
      <c r="N12" s="20"/>
      <c r="O12" s="20"/>
      <c r="P12" s="20" t="str">
        <f t="shared" si="2"/>
        <v/>
      </c>
      <c r="Q12" s="20" t="str">
        <f t="shared" si="3"/>
        <v/>
      </c>
      <c r="R12" s="34"/>
    </row>
    <row r="13" spans="1:21">
      <c r="A13" s="33"/>
      <c r="B13" s="78" t="str">
        <f t="shared" si="0"/>
        <v/>
      </c>
      <c r="C13" s="20"/>
      <c r="D13" s="72" t="str">
        <f>IF(A13="","",List!$A$3)</f>
        <v/>
      </c>
      <c r="E13" s="73" t="str">
        <f>IF($D13="","",VLOOKUP($D13,List!$A:$E,2))</f>
        <v/>
      </c>
      <c r="F13" s="74" t="str">
        <f>IF($D13="","",VLOOKUP($D13,List!$A:$E,5))</f>
        <v/>
      </c>
      <c r="G13" s="74"/>
      <c r="H13" s="75" t="str">
        <f>IF($D13="","",VLOOKUP($D13,List!$A:$E,3))</f>
        <v/>
      </c>
      <c r="I13" s="76" t="str">
        <f t="shared" si="4"/>
        <v/>
      </c>
      <c r="J13" s="74" t="str">
        <f>IF($D13="","",VLOOKUP($D13,List!$A:$E,4))</f>
        <v/>
      </c>
      <c r="K13" s="77" t="str">
        <f>IF(A13="","",List!$F$3)</f>
        <v/>
      </c>
      <c r="L13" s="71"/>
      <c r="M13" s="21" t="str">
        <f t="shared" si="1"/>
        <v/>
      </c>
      <c r="N13" s="20"/>
      <c r="O13" s="20"/>
      <c r="P13" s="20" t="str">
        <f t="shared" si="2"/>
        <v/>
      </c>
      <c r="Q13" s="20" t="str">
        <f t="shared" si="3"/>
        <v/>
      </c>
      <c r="R13" s="34"/>
    </row>
    <row r="14" spans="1:21">
      <c r="A14" s="33"/>
      <c r="B14" s="78" t="str">
        <f t="shared" si="0"/>
        <v/>
      </c>
      <c r="C14" s="20"/>
      <c r="D14" s="72" t="str">
        <f>IF(A14="","",List!$A$3)</f>
        <v/>
      </c>
      <c r="E14" s="73" t="str">
        <f>IF($D14="","",VLOOKUP($D14,List!$A:$E,2))</f>
        <v/>
      </c>
      <c r="F14" s="74" t="str">
        <f>IF($D14="","",VLOOKUP($D14,List!$A:$E,5))</f>
        <v/>
      </c>
      <c r="G14" s="74"/>
      <c r="H14" s="75" t="str">
        <f>IF($D14="","",VLOOKUP($D14,List!$A:$E,3))</f>
        <v/>
      </c>
      <c r="I14" s="76" t="str">
        <f t="shared" si="4"/>
        <v/>
      </c>
      <c r="J14" s="74" t="str">
        <f>IF($D14="","",VLOOKUP($D14,List!$A:$E,4))</f>
        <v/>
      </c>
      <c r="K14" s="77" t="str">
        <f>IF(A14="","",List!$F$3)</f>
        <v/>
      </c>
      <c r="L14" s="71"/>
      <c r="M14" s="21" t="str">
        <f t="shared" si="1"/>
        <v/>
      </c>
      <c r="N14" s="20"/>
      <c r="O14" s="20"/>
      <c r="P14" s="20" t="str">
        <f t="shared" si="2"/>
        <v/>
      </c>
      <c r="Q14" s="20" t="str">
        <f t="shared" si="3"/>
        <v/>
      </c>
      <c r="R14" s="34"/>
    </row>
    <row r="15" spans="1:21">
      <c r="A15" s="33"/>
      <c r="B15" s="78" t="str">
        <f t="shared" si="0"/>
        <v/>
      </c>
      <c r="C15" s="20"/>
      <c r="D15" s="72" t="str">
        <f>IF(A15="","",List!$A$3)</f>
        <v/>
      </c>
      <c r="E15" s="73" t="str">
        <f>IF($D15="","",VLOOKUP($D15,List!$A:$E,2))</f>
        <v/>
      </c>
      <c r="F15" s="74" t="str">
        <f>IF($D15="","",VLOOKUP($D15,List!$A:$E,5))</f>
        <v/>
      </c>
      <c r="G15" s="74"/>
      <c r="H15" s="75" t="str">
        <f>IF($D15="","",VLOOKUP($D15,List!$A:$E,3))</f>
        <v/>
      </c>
      <c r="I15" s="76" t="str">
        <f t="shared" si="4"/>
        <v/>
      </c>
      <c r="J15" s="74" t="str">
        <f>IF($D15="","",VLOOKUP($D15,List!$A:$E,4))</f>
        <v/>
      </c>
      <c r="K15" s="77" t="str">
        <f>IF(A15="","",List!$F$3)</f>
        <v/>
      </c>
      <c r="L15" s="71"/>
      <c r="M15" s="21" t="str">
        <f t="shared" si="1"/>
        <v/>
      </c>
      <c r="N15" s="20"/>
      <c r="O15" s="20"/>
      <c r="P15" s="20" t="str">
        <f t="shared" si="2"/>
        <v/>
      </c>
      <c r="Q15" s="20" t="str">
        <f t="shared" si="3"/>
        <v/>
      </c>
      <c r="R15" s="34"/>
    </row>
    <row r="16" spans="1:21">
      <c r="A16" s="33"/>
      <c r="B16" s="78" t="str">
        <f t="shared" si="0"/>
        <v/>
      </c>
      <c r="C16" s="20"/>
      <c r="D16" s="72" t="str">
        <f>IF(A16="","",List!$A$3)</f>
        <v/>
      </c>
      <c r="E16" s="73" t="str">
        <f>IF($D16="","",VLOOKUP($D16,List!$A:$E,2))</f>
        <v/>
      </c>
      <c r="F16" s="74" t="str">
        <f>IF($D16="","",VLOOKUP($D16,List!$A:$E,5))</f>
        <v/>
      </c>
      <c r="G16" s="74"/>
      <c r="H16" s="75" t="str">
        <f>IF($D16="","",VLOOKUP($D16,List!$A:$E,3))</f>
        <v/>
      </c>
      <c r="I16" s="76" t="str">
        <f t="shared" si="4"/>
        <v/>
      </c>
      <c r="J16" s="74" t="str">
        <f>IF($D16="","",VLOOKUP($D16,List!$A:$E,4))</f>
        <v/>
      </c>
      <c r="K16" s="77" t="str">
        <f>IF(A16="","",List!$F$3)</f>
        <v/>
      </c>
      <c r="L16" s="71"/>
      <c r="M16" s="21" t="str">
        <f t="shared" si="1"/>
        <v/>
      </c>
      <c r="N16" s="20"/>
      <c r="O16" s="20"/>
      <c r="P16" s="20" t="str">
        <f t="shared" si="2"/>
        <v/>
      </c>
      <c r="Q16" s="20" t="str">
        <f t="shared" si="3"/>
        <v/>
      </c>
      <c r="R16" s="34"/>
    </row>
    <row r="17" spans="1:18">
      <c r="A17" s="33"/>
      <c r="B17" s="78" t="str">
        <f t="shared" si="0"/>
        <v/>
      </c>
      <c r="C17" s="20"/>
      <c r="D17" s="72" t="str">
        <f>IF(A17="","",List!$A$3)</f>
        <v/>
      </c>
      <c r="E17" s="73" t="str">
        <f>IF($D17="","",VLOOKUP($D17,List!$A:$E,2))</f>
        <v/>
      </c>
      <c r="F17" s="74" t="str">
        <f>IF($D17="","",VLOOKUP($D17,List!$A:$E,5))</f>
        <v/>
      </c>
      <c r="G17" s="74"/>
      <c r="H17" s="75" t="str">
        <f>IF($D17="","",VLOOKUP($D17,List!$A:$E,3))</f>
        <v/>
      </c>
      <c r="I17" s="76" t="str">
        <f t="shared" si="4"/>
        <v/>
      </c>
      <c r="J17" s="74" t="str">
        <f>IF($D17="","",VLOOKUP($D17,List!$A:$E,4))</f>
        <v/>
      </c>
      <c r="K17" s="77" t="str">
        <f>IF(A17="","",List!$F$3)</f>
        <v/>
      </c>
      <c r="L17" s="71"/>
      <c r="M17" s="21" t="str">
        <f t="shared" si="1"/>
        <v/>
      </c>
      <c r="N17" s="20"/>
      <c r="O17" s="20"/>
      <c r="P17" s="20" t="str">
        <f t="shared" si="2"/>
        <v/>
      </c>
      <c r="Q17" s="20" t="str">
        <f t="shared" si="3"/>
        <v/>
      </c>
      <c r="R17" s="34"/>
    </row>
    <row r="18" spans="1:18">
      <c r="A18" s="33"/>
      <c r="B18" s="78" t="str">
        <f t="shared" si="0"/>
        <v/>
      </c>
      <c r="C18" s="20"/>
      <c r="D18" s="72" t="str">
        <f>IF(A18="","",List!$A$3)</f>
        <v/>
      </c>
      <c r="E18" s="73" t="str">
        <f>IF($D18="","",VLOOKUP($D18,List!$A:$E,2))</f>
        <v/>
      </c>
      <c r="F18" s="74" t="str">
        <f>IF($D18="","",VLOOKUP($D18,List!$A:$E,5))</f>
        <v/>
      </c>
      <c r="G18" s="74"/>
      <c r="H18" s="75" t="str">
        <f>IF($D18="","",VLOOKUP($D18,List!$A:$E,3))</f>
        <v/>
      </c>
      <c r="I18" s="76" t="str">
        <f t="shared" si="4"/>
        <v/>
      </c>
      <c r="J18" s="74" t="str">
        <f>IF($D18="","",VLOOKUP($D18,List!$A:$E,4))</f>
        <v/>
      </c>
      <c r="K18" s="77" t="str">
        <f>IF(A18="","",List!$F$3)</f>
        <v/>
      </c>
      <c r="L18" s="71"/>
      <c r="M18" s="21" t="str">
        <f t="shared" si="1"/>
        <v/>
      </c>
      <c r="N18" s="20"/>
      <c r="O18" s="20"/>
      <c r="P18" s="20" t="str">
        <f t="shared" si="2"/>
        <v/>
      </c>
      <c r="Q18" s="20" t="str">
        <f t="shared" si="3"/>
        <v/>
      </c>
      <c r="R18" s="34"/>
    </row>
    <row r="19" spans="1:18">
      <c r="A19" s="33"/>
      <c r="B19" s="78" t="str">
        <f t="shared" si="0"/>
        <v/>
      </c>
      <c r="C19" s="20"/>
      <c r="D19" s="72" t="str">
        <f>IF(A19="","",List!$A$3)</f>
        <v/>
      </c>
      <c r="E19" s="73" t="str">
        <f>IF($D19="","",VLOOKUP($D19,List!$A:$E,2))</f>
        <v/>
      </c>
      <c r="F19" s="74" t="str">
        <f>IF($D19="","",VLOOKUP($D19,List!$A:$E,5))</f>
        <v/>
      </c>
      <c r="G19" s="74"/>
      <c r="H19" s="75" t="str">
        <f>IF($D19="","",VLOOKUP($D19,List!$A:$E,3))</f>
        <v/>
      </c>
      <c r="I19" s="76" t="str">
        <f t="shared" si="4"/>
        <v/>
      </c>
      <c r="J19" s="74" t="str">
        <f>IF($D19="","",VLOOKUP($D19,List!$A:$E,4))</f>
        <v/>
      </c>
      <c r="K19" s="77" t="str">
        <f>IF(A19="","",List!$F$3)</f>
        <v/>
      </c>
      <c r="L19" s="71"/>
      <c r="M19" s="21" t="str">
        <f t="shared" si="1"/>
        <v/>
      </c>
      <c r="N19" s="20"/>
      <c r="O19" s="20"/>
      <c r="P19" s="20" t="str">
        <f t="shared" si="2"/>
        <v/>
      </c>
      <c r="Q19" s="20" t="str">
        <f t="shared" si="3"/>
        <v/>
      </c>
      <c r="R19" s="34"/>
    </row>
    <row r="20" spans="1:18">
      <c r="A20" s="33"/>
      <c r="B20" s="78" t="str">
        <f t="shared" si="0"/>
        <v/>
      </c>
      <c r="C20" s="20"/>
      <c r="D20" s="72" t="str">
        <f>IF(A20="","",List!$A$3)</f>
        <v/>
      </c>
      <c r="E20" s="73" t="str">
        <f>IF($D20="","",VLOOKUP($D20,List!$A:$E,2))</f>
        <v/>
      </c>
      <c r="F20" s="74" t="str">
        <f>IF($D20="","",VLOOKUP($D20,List!$A:$E,5))</f>
        <v/>
      </c>
      <c r="G20" s="74"/>
      <c r="H20" s="75" t="str">
        <f>IF($D20="","",VLOOKUP($D20,List!$A:$E,3))</f>
        <v/>
      </c>
      <c r="I20" s="76" t="str">
        <f t="shared" si="4"/>
        <v/>
      </c>
      <c r="J20" s="74" t="str">
        <f>IF($D20="","",VLOOKUP($D20,List!$A:$E,4))</f>
        <v/>
      </c>
      <c r="K20" s="77" t="str">
        <f>IF(A20="","",List!$F$3)</f>
        <v/>
      </c>
      <c r="L20" s="71"/>
      <c r="M20" s="21" t="str">
        <f t="shared" si="1"/>
        <v/>
      </c>
      <c r="N20" s="20"/>
      <c r="O20" s="20"/>
      <c r="P20" s="20" t="str">
        <f t="shared" si="2"/>
        <v/>
      </c>
      <c r="Q20" s="20" t="str">
        <f t="shared" si="3"/>
        <v/>
      </c>
      <c r="R20" s="34"/>
    </row>
    <row r="21" spans="1:18">
      <c r="A21" s="33"/>
      <c r="B21" s="78" t="str">
        <f t="shared" si="0"/>
        <v/>
      </c>
      <c r="C21" s="20"/>
      <c r="D21" s="72" t="str">
        <f>IF(A21="","",List!$A$3)</f>
        <v/>
      </c>
      <c r="E21" s="73" t="str">
        <f>IF($D21="","",VLOOKUP($D21,List!$A:$E,2))</f>
        <v/>
      </c>
      <c r="F21" s="74" t="str">
        <f>IF($D21="","",VLOOKUP($D21,List!$A:$E,5))</f>
        <v/>
      </c>
      <c r="G21" s="74"/>
      <c r="H21" s="75" t="str">
        <f>IF($D21="","",VLOOKUP($D21,List!$A:$E,3))</f>
        <v/>
      </c>
      <c r="I21" s="76" t="str">
        <f t="shared" si="4"/>
        <v/>
      </c>
      <c r="J21" s="74" t="str">
        <f>IF($D21="","",VLOOKUP($D21,List!$A:$E,4))</f>
        <v/>
      </c>
      <c r="K21" s="77" t="str">
        <f>IF(A21="","",List!$F$3)</f>
        <v/>
      </c>
      <c r="L21" s="71"/>
      <c r="M21" s="21" t="str">
        <f t="shared" si="1"/>
        <v/>
      </c>
      <c r="N21" s="20"/>
      <c r="O21" s="20"/>
      <c r="P21" s="20" t="str">
        <f t="shared" si="2"/>
        <v/>
      </c>
      <c r="Q21" s="20" t="str">
        <f t="shared" si="3"/>
        <v/>
      </c>
      <c r="R21" s="34"/>
    </row>
    <row r="22" spans="1:18">
      <c r="A22" s="33"/>
      <c r="B22" s="78" t="str">
        <f t="shared" si="0"/>
        <v/>
      </c>
      <c r="C22" s="20"/>
      <c r="D22" s="72" t="str">
        <f>IF(A22="","",List!$A$3)</f>
        <v/>
      </c>
      <c r="E22" s="73" t="str">
        <f>IF($D22="","",VLOOKUP($D22,List!$A:$E,2))</f>
        <v/>
      </c>
      <c r="F22" s="74" t="str">
        <f>IF($D22="","",VLOOKUP($D22,List!$A:$E,5))</f>
        <v/>
      </c>
      <c r="G22" s="74"/>
      <c r="H22" s="75" t="str">
        <f>IF($D22="","",VLOOKUP($D22,List!$A:$E,3))</f>
        <v/>
      </c>
      <c r="I22" s="76" t="str">
        <f t="shared" si="4"/>
        <v/>
      </c>
      <c r="J22" s="74" t="str">
        <f>IF($D22="","",VLOOKUP($D22,List!$A:$E,4))</f>
        <v/>
      </c>
      <c r="K22" s="77" t="str">
        <f>IF(A22="","",List!$F$3)</f>
        <v/>
      </c>
      <c r="L22" s="71"/>
      <c r="M22" s="21" t="str">
        <f t="shared" si="1"/>
        <v/>
      </c>
      <c r="N22" s="20"/>
      <c r="O22" s="20"/>
      <c r="P22" s="20" t="str">
        <f t="shared" si="2"/>
        <v/>
      </c>
      <c r="Q22" s="20" t="str">
        <f t="shared" si="3"/>
        <v/>
      </c>
      <c r="R22" s="34"/>
    </row>
    <row r="23" spans="1:18">
      <c r="A23" s="33"/>
      <c r="B23" s="78" t="str">
        <f t="shared" si="0"/>
        <v/>
      </c>
      <c r="C23" s="20"/>
      <c r="D23" s="72" t="str">
        <f>IF(A23="","",List!$A$3)</f>
        <v/>
      </c>
      <c r="E23" s="73" t="str">
        <f>IF($D23="","",VLOOKUP($D23,List!$A:$E,2))</f>
        <v/>
      </c>
      <c r="F23" s="74" t="str">
        <f>IF($D23="","",VLOOKUP($D23,List!$A:$E,5))</f>
        <v/>
      </c>
      <c r="G23" s="74"/>
      <c r="H23" s="75" t="str">
        <f>IF($D23="","",VLOOKUP($D23,List!$A:$E,3))</f>
        <v/>
      </c>
      <c r="I23" s="76" t="str">
        <f t="shared" si="4"/>
        <v/>
      </c>
      <c r="J23" s="74" t="str">
        <f>IF($D23="","",VLOOKUP($D23,List!$A:$E,4))</f>
        <v/>
      </c>
      <c r="K23" s="77" t="str">
        <f>IF(A23="","",List!$F$3)</f>
        <v/>
      </c>
      <c r="L23" s="71"/>
      <c r="M23" s="21" t="str">
        <f t="shared" si="1"/>
        <v/>
      </c>
      <c r="N23" s="20"/>
      <c r="O23" s="20"/>
      <c r="P23" s="20" t="str">
        <f t="shared" si="2"/>
        <v/>
      </c>
      <c r="Q23" s="20" t="str">
        <f t="shared" si="3"/>
        <v/>
      </c>
      <c r="R23" s="34"/>
    </row>
    <row r="24" spans="1:18">
      <c r="A24" s="33"/>
      <c r="B24" s="78" t="str">
        <f t="shared" si="0"/>
        <v/>
      </c>
      <c r="C24" s="20"/>
      <c r="D24" s="72" t="str">
        <f>IF(A24="","",List!$A$3)</f>
        <v/>
      </c>
      <c r="E24" s="73" t="str">
        <f>IF($D24="","",VLOOKUP($D24,List!$A:$E,2))</f>
        <v/>
      </c>
      <c r="F24" s="74" t="str">
        <f>IF($D24="","",VLOOKUP($D24,List!$A:$E,5))</f>
        <v/>
      </c>
      <c r="G24" s="74"/>
      <c r="H24" s="75" t="str">
        <f>IF($D24="","",VLOOKUP($D24,List!$A:$E,3))</f>
        <v/>
      </c>
      <c r="I24" s="76" t="str">
        <f t="shared" si="4"/>
        <v/>
      </c>
      <c r="J24" s="74" t="str">
        <f>IF($D24="","",VLOOKUP($D24,List!$A:$E,4))</f>
        <v/>
      </c>
      <c r="K24" s="77" t="str">
        <f>IF(A24="","",List!$F$3)</f>
        <v/>
      </c>
      <c r="L24" s="71"/>
      <c r="M24" s="21" t="str">
        <f t="shared" si="1"/>
        <v/>
      </c>
      <c r="N24" s="20"/>
      <c r="O24" s="20"/>
      <c r="P24" s="20" t="str">
        <f t="shared" si="2"/>
        <v/>
      </c>
      <c r="Q24" s="20" t="str">
        <f t="shared" si="3"/>
        <v/>
      </c>
      <c r="R24" s="34"/>
    </row>
    <row r="25" spans="1:18">
      <c r="A25" s="33"/>
      <c r="B25" s="78" t="str">
        <f t="shared" si="0"/>
        <v/>
      </c>
      <c r="C25" s="20"/>
      <c r="D25" s="72" t="str">
        <f>IF(A25="","",List!$A$3)</f>
        <v/>
      </c>
      <c r="E25" s="73" t="str">
        <f>IF($D25="","",VLOOKUP($D25,List!$A:$E,2))</f>
        <v/>
      </c>
      <c r="F25" s="74" t="str">
        <f>IF($D25="","",VLOOKUP($D25,List!$A:$E,5))</f>
        <v/>
      </c>
      <c r="G25" s="74"/>
      <c r="H25" s="75" t="str">
        <f>IF($D25="","",VLOOKUP($D25,List!$A:$E,3))</f>
        <v/>
      </c>
      <c r="I25" s="76" t="str">
        <f t="shared" si="4"/>
        <v/>
      </c>
      <c r="J25" s="74" t="str">
        <f>IF($D25="","",VLOOKUP($D25,List!$A:$E,4))</f>
        <v/>
      </c>
      <c r="K25" s="77" t="str">
        <f>IF(A25="","",List!$F$3)</f>
        <v/>
      </c>
      <c r="L25" s="71"/>
      <c r="M25" s="21" t="str">
        <f t="shared" si="1"/>
        <v/>
      </c>
      <c r="N25" s="20"/>
      <c r="O25" s="20"/>
      <c r="P25" s="20" t="str">
        <f t="shared" si="2"/>
        <v/>
      </c>
      <c r="Q25" s="20" t="str">
        <f t="shared" si="3"/>
        <v/>
      </c>
      <c r="R25" s="34"/>
    </row>
    <row r="26" spans="1:18">
      <c r="A26" s="33"/>
      <c r="B26" s="78" t="str">
        <f t="shared" si="0"/>
        <v/>
      </c>
      <c r="C26" s="20"/>
      <c r="D26" s="72" t="str">
        <f>IF(A26="","",List!$A$3)</f>
        <v/>
      </c>
      <c r="E26" s="73" t="str">
        <f>IF($D26="","",VLOOKUP($D26,List!$A:$E,2))</f>
        <v/>
      </c>
      <c r="F26" s="74" t="str">
        <f>IF($D26="","",VLOOKUP($D26,List!$A:$E,5))</f>
        <v/>
      </c>
      <c r="G26" s="74"/>
      <c r="H26" s="75" t="str">
        <f>IF($D26="","",VLOOKUP($D26,List!$A:$E,3))</f>
        <v/>
      </c>
      <c r="I26" s="76" t="str">
        <f t="shared" si="4"/>
        <v/>
      </c>
      <c r="J26" s="74" t="str">
        <f>IF($D26="","",VLOOKUP($D26,List!$A:$E,4))</f>
        <v/>
      </c>
      <c r="K26" s="77" t="str">
        <f>IF(A26="","",List!$F$3)</f>
        <v/>
      </c>
      <c r="L26" s="71"/>
      <c r="M26" s="21" t="str">
        <f t="shared" si="1"/>
        <v/>
      </c>
      <c r="N26" s="20"/>
      <c r="O26" s="20"/>
      <c r="P26" s="20" t="str">
        <f t="shared" si="2"/>
        <v/>
      </c>
      <c r="Q26" s="20" t="str">
        <f t="shared" si="3"/>
        <v/>
      </c>
      <c r="R26" s="34"/>
    </row>
    <row r="27" spans="1:18">
      <c r="A27" s="33"/>
      <c r="B27" s="78" t="str">
        <f t="shared" si="0"/>
        <v/>
      </c>
      <c r="C27" s="20"/>
      <c r="D27" s="72" t="str">
        <f>IF(A27="","",List!$A$3)</f>
        <v/>
      </c>
      <c r="E27" s="73" t="str">
        <f>IF($D27="","",VLOOKUP($D27,List!$A:$E,2))</f>
        <v/>
      </c>
      <c r="F27" s="74" t="str">
        <f>IF($D27="","",VLOOKUP($D27,List!$A:$E,5))</f>
        <v/>
      </c>
      <c r="G27" s="74"/>
      <c r="H27" s="75" t="str">
        <f>IF($D27="","",VLOOKUP($D27,List!$A:$E,3))</f>
        <v/>
      </c>
      <c r="I27" s="76" t="str">
        <f t="shared" si="4"/>
        <v/>
      </c>
      <c r="J27" s="74" t="str">
        <f>IF($D27="","",VLOOKUP($D27,List!$A:$E,4))</f>
        <v/>
      </c>
      <c r="K27" s="77" t="str">
        <f>IF(A27="","",List!$F$3)</f>
        <v/>
      </c>
      <c r="L27" s="71"/>
      <c r="M27" s="21" t="str">
        <f t="shared" si="1"/>
        <v/>
      </c>
      <c r="N27" s="20"/>
      <c r="O27" s="20"/>
      <c r="P27" s="20" t="str">
        <f t="shared" si="2"/>
        <v/>
      </c>
      <c r="Q27" s="20" t="str">
        <f t="shared" si="3"/>
        <v/>
      </c>
      <c r="R27" s="34"/>
    </row>
    <row r="28" spans="1:18">
      <c r="A28" s="33"/>
      <c r="B28" s="78" t="str">
        <f t="shared" si="0"/>
        <v/>
      </c>
      <c r="C28" s="20"/>
      <c r="D28" s="72" t="str">
        <f>IF(A28="","",List!$A$3)</f>
        <v/>
      </c>
      <c r="E28" s="73" t="str">
        <f>IF($D28="","",VLOOKUP($D28,List!$A:$E,2))</f>
        <v/>
      </c>
      <c r="F28" s="74" t="str">
        <f>IF($D28="","",VLOOKUP($D28,List!$A:$E,5))</f>
        <v/>
      </c>
      <c r="G28" s="74"/>
      <c r="H28" s="75" t="str">
        <f>IF($D28="","",VLOOKUP($D28,List!$A:$E,3))</f>
        <v/>
      </c>
      <c r="I28" s="76" t="str">
        <f t="shared" si="4"/>
        <v/>
      </c>
      <c r="J28" s="74" t="str">
        <f>IF($D28="","",VLOOKUP($D28,List!$A:$E,4))</f>
        <v/>
      </c>
      <c r="K28" s="77" t="str">
        <f>IF(A28="","",List!$F$3)</f>
        <v/>
      </c>
      <c r="L28" s="71"/>
      <c r="M28" s="21" t="str">
        <f t="shared" si="1"/>
        <v/>
      </c>
      <c r="N28" s="20"/>
      <c r="O28" s="20"/>
      <c r="P28" s="20" t="str">
        <f t="shared" si="2"/>
        <v/>
      </c>
      <c r="Q28" s="20" t="str">
        <f t="shared" si="3"/>
        <v/>
      </c>
      <c r="R28" s="34"/>
    </row>
    <row r="29" spans="1:18">
      <c r="A29" s="33"/>
      <c r="B29" s="78" t="str">
        <f t="shared" si="0"/>
        <v/>
      </c>
      <c r="C29" s="20"/>
      <c r="D29" s="72" t="str">
        <f>IF(A29="","",List!$A$3)</f>
        <v/>
      </c>
      <c r="E29" s="73" t="str">
        <f>IF($D29="","",VLOOKUP($D29,List!$A:$E,2))</f>
        <v/>
      </c>
      <c r="F29" s="74" t="str">
        <f>IF($D29="","",VLOOKUP($D29,List!$A:$E,5))</f>
        <v/>
      </c>
      <c r="G29" s="74"/>
      <c r="H29" s="75" t="str">
        <f>IF($D29="","",VLOOKUP($D29,List!$A:$E,3))</f>
        <v/>
      </c>
      <c r="I29" s="76" t="str">
        <f t="shared" si="4"/>
        <v/>
      </c>
      <c r="J29" s="74" t="str">
        <f>IF($D29="","",VLOOKUP($D29,List!$A:$E,4))</f>
        <v/>
      </c>
      <c r="K29" s="77" t="str">
        <f>IF(A29="","",List!$F$3)</f>
        <v/>
      </c>
      <c r="L29" s="71"/>
      <c r="M29" s="21" t="str">
        <f t="shared" si="1"/>
        <v/>
      </c>
      <c r="N29" s="20"/>
      <c r="O29" s="20"/>
      <c r="P29" s="20" t="str">
        <f t="shared" si="2"/>
        <v/>
      </c>
      <c r="Q29" s="20" t="str">
        <f t="shared" si="3"/>
        <v/>
      </c>
      <c r="R29" s="34"/>
    </row>
    <row r="30" spans="1:18">
      <c r="A30" s="33"/>
      <c r="B30" s="78" t="str">
        <f t="shared" si="0"/>
        <v/>
      </c>
      <c r="C30" s="20"/>
      <c r="D30" s="72" t="str">
        <f>IF(A30="","",List!$A$3)</f>
        <v/>
      </c>
      <c r="E30" s="73" t="str">
        <f>IF($D30="","",VLOOKUP($D30,List!$A:$E,2))</f>
        <v/>
      </c>
      <c r="F30" s="74" t="str">
        <f>IF($D30="","",VLOOKUP($D30,List!$A:$E,5))</f>
        <v/>
      </c>
      <c r="G30" s="74"/>
      <c r="H30" s="75" t="str">
        <f>IF($D30="","",VLOOKUP($D30,List!$A:$E,3))</f>
        <v/>
      </c>
      <c r="I30" s="76" t="str">
        <f t="shared" si="4"/>
        <v/>
      </c>
      <c r="J30" s="74" t="str">
        <f>IF($D30="","",VLOOKUP($D30,List!$A:$E,4))</f>
        <v/>
      </c>
      <c r="K30" s="77" t="str">
        <f>IF(A30="","",List!$F$3)</f>
        <v/>
      </c>
      <c r="L30" s="71"/>
      <c r="M30" s="21" t="str">
        <f t="shared" si="1"/>
        <v/>
      </c>
      <c r="N30" s="20"/>
      <c r="O30" s="20"/>
      <c r="P30" s="20" t="str">
        <f t="shared" si="2"/>
        <v/>
      </c>
      <c r="Q30" s="20" t="str">
        <f t="shared" si="3"/>
        <v/>
      </c>
      <c r="R30" s="34"/>
    </row>
    <row r="31" spans="1:18">
      <c r="A31" s="33"/>
      <c r="B31" s="78" t="str">
        <f t="shared" si="0"/>
        <v/>
      </c>
      <c r="C31" s="20"/>
      <c r="D31" s="72" t="str">
        <f>IF(A31="","",List!$A$3)</f>
        <v/>
      </c>
      <c r="E31" s="73" t="str">
        <f>IF($D31="","",VLOOKUP($D31,List!$A:$E,2))</f>
        <v/>
      </c>
      <c r="F31" s="74" t="str">
        <f>IF($D31="","",VLOOKUP($D31,List!$A:$E,5))</f>
        <v/>
      </c>
      <c r="G31" s="74"/>
      <c r="H31" s="75" t="str">
        <f>IF($D31="","",VLOOKUP($D31,List!$A:$E,3))</f>
        <v/>
      </c>
      <c r="I31" s="76" t="str">
        <f t="shared" si="4"/>
        <v/>
      </c>
      <c r="J31" s="74" t="str">
        <f>IF($D31="","",VLOOKUP($D31,List!$A:$E,4))</f>
        <v/>
      </c>
      <c r="K31" s="77" t="str">
        <f>IF(A31="","",List!$F$3)</f>
        <v/>
      </c>
      <c r="L31" s="71"/>
      <c r="M31" s="21" t="str">
        <f t="shared" si="1"/>
        <v/>
      </c>
      <c r="N31" s="20"/>
      <c r="O31" s="20"/>
      <c r="P31" s="20" t="str">
        <f t="shared" si="2"/>
        <v/>
      </c>
      <c r="Q31" s="20" t="str">
        <f t="shared" si="3"/>
        <v/>
      </c>
      <c r="R31" s="34"/>
    </row>
    <row r="32" spans="1:18">
      <c r="A32" s="33"/>
      <c r="B32" s="78" t="str">
        <f t="shared" si="0"/>
        <v/>
      </c>
      <c r="C32" s="20"/>
      <c r="D32" s="72" t="str">
        <f>IF(A32="","",List!$A$3)</f>
        <v/>
      </c>
      <c r="E32" s="73" t="str">
        <f>IF($D32="","",VLOOKUP($D32,List!$A:$E,2))</f>
        <v/>
      </c>
      <c r="F32" s="74" t="str">
        <f>IF($D32="","",VLOOKUP($D32,List!$A:$E,5))</f>
        <v/>
      </c>
      <c r="G32" s="74"/>
      <c r="H32" s="75" t="str">
        <f>IF($D32="","",VLOOKUP($D32,List!$A:$E,3))</f>
        <v/>
      </c>
      <c r="I32" s="76" t="str">
        <f t="shared" si="4"/>
        <v/>
      </c>
      <c r="J32" s="74" t="str">
        <f>IF($D32="","",VLOOKUP($D32,List!$A:$E,4))</f>
        <v/>
      </c>
      <c r="K32" s="77" t="str">
        <f>IF(A32="","",List!$F$3)</f>
        <v/>
      </c>
      <c r="L32" s="71"/>
      <c r="M32" s="21" t="str">
        <f t="shared" si="1"/>
        <v/>
      </c>
      <c r="N32" s="20"/>
      <c r="O32" s="20"/>
      <c r="P32" s="20" t="str">
        <f t="shared" si="2"/>
        <v/>
      </c>
      <c r="Q32" s="20" t="str">
        <f t="shared" si="3"/>
        <v/>
      </c>
      <c r="R32" s="34"/>
    </row>
    <row r="33" spans="1:21">
      <c r="A33" s="33"/>
      <c r="B33" s="78" t="str">
        <f t="shared" si="0"/>
        <v/>
      </c>
      <c r="C33" s="20"/>
      <c r="D33" s="72" t="str">
        <f>IF(A33="","",List!$A$3)</f>
        <v/>
      </c>
      <c r="E33" s="73" t="str">
        <f>IF($D33="","",VLOOKUP($D33,List!$A:$E,2))</f>
        <v/>
      </c>
      <c r="F33" s="74" t="str">
        <f>IF($D33="","",VLOOKUP($D33,List!$A:$E,5))</f>
        <v/>
      </c>
      <c r="G33" s="74"/>
      <c r="H33" s="75" t="str">
        <f>IF($D33="","",VLOOKUP($D33,List!$A:$E,3))</f>
        <v/>
      </c>
      <c r="I33" s="76" t="str">
        <f t="shared" si="4"/>
        <v/>
      </c>
      <c r="J33" s="74" t="str">
        <f>IF($D33="","",VLOOKUP($D33,List!$A:$E,4))</f>
        <v/>
      </c>
      <c r="K33" s="77" t="str">
        <f>IF(A33="","",List!$F$3)</f>
        <v/>
      </c>
      <c r="L33" s="71"/>
      <c r="M33" s="21" t="str">
        <f t="shared" si="1"/>
        <v/>
      </c>
      <c r="N33" s="20"/>
      <c r="O33" s="20"/>
      <c r="P33" s="20" t="str">
        <f t="shared" si="2"/>
        <v/>
      </c>
      <c r="Q33" s="20" t="str">
        <f t="shared" si="3"/>
        <v/>
      </c>
      <c r="R33" s="34"/>
    </row>
    <row r="34" spans="1:21">
      <c r="A34" s="33"/>
      <c r="B34" s="78" t="str">
        <f t="shared" si="0"/>
        <v/>
      </c>
      <c r="C34" s="20"/>
      <c r="D34" s="72" t="str">
        <f>IF(A34="","",List!$A$3)</f>
        <v/>
      </c>
      <c r="E34" s="73" t="str">
        <f>IF($D34="","",VLOOKUP($D34,List!$A:$E,2))</f>
        <v/>
      </c>
      <c r="F34" s="74" t="str">
        <f>IF($D34="","",VLOOKUP($D34,List!$A:$E,5))</f>
        <v/>
      </c>
      <c r="G34" s="74"/>
      <c r="H34" s="75" t="str">
        <f>IF($D34="","",VLOOKUP($D34,List!$A:$E,3))</f>
        <v/>
      </c>
      <c r="I34" s="76" t="str">
        <f t="shared" si="4"/>
        <v/>
      </c>
      <c r="J34" s="74" t="str">
        <f>IF($D34="","",VLOOKUP($D34,List!$A:$E,4))</f>
        <v/>
      </c>
      <c r="K34" s="77" t="str">
        <f>IF(A34="","",List!$F$3)</f>
        <v/>
      </c>
      <c r="L34" s="71"/>
      <c r="M34" s="21" t="str">
        <f t="shared" si="1"/>
        <v/>
      </c>
      <c r="N34" s="20"/>
      <c r="O34" s="20"/>
      <c r="P34" s="20" t="str">
        <f t="shared" si="2"/>
        <v/>
      </c>
      <c r="Q34" s="20" t="str">
        <f t="shared" si="3"/>
        <v/>
      </c>
      <c r="R34" s="34"/>
    </row>
    <row r="35" spans="1:21">
      <c r="A35" s="33"/>
      <c r="B35" s="78" t="str">
        <f t="shared" si="0"/>
        <v/>
      </c>
      <c r="C35" s="20"/>
      <c r="D35" s="72" t="str">
        <f>IF(A35="","",List!$A$3)</f>
        <v/>
      </c>
      <c r="E35" s="73" t="str">
        <f>IF($D35="","",VLOOKUP($D35,List!$A:$E,2))</f>
        <v/>
      </c>
      <c r="F35" s="74" t="str">
        <f>IF($D35="","",VLOOKUP($D35,List!$A:$E,5))</f>
        <v/>
      </c>
      <c r="G35" s="74"/>
      <c r="H35" s="75" t="str">
        <f>IF($D35="","",VLOOKUP($D35,List!$A:$E,3))</f>
        <v/>
      </c>
      <c r="I35" s="76" t="str">
        <f t="shared" si="4"/>
        <v/>
      </c>
      <c r="J35" s="74" t="str">
        <f>IF($D35="","",VLOOKUP($D35,List!$A:$E,4))</f>
        <v/>
      </c>
      <c r="K35" s="77" t="str">
        <f>IF(A35="","",List!$F$3)</f>
        <v/>
      </c>
      <c r="L35" s="71"/>
      <c r="M35" s="21" t="str">
        <f t="shared" si="1"/>
        <v/>
      </c>
      <c r="N35" s="20"/>
      <c r="O35" s="20"/>
      <c r="P35" s="20" t="str">
        <f t="shared" si="2"/>
        <v/>
      </c>
      <c r="Q35" s="20" t="str">
        <f t="shared" si="3"/>
        <v/>
      </c>
      <c r="R35" s="34"/>
    </row>
    <row r="36" spans="1:21">
      <c r="A36" s="33"/>
      <c r="B36" s="78" t="str">
        <f t="shared" si="0"/>
        <v/>
      </c>
      <c r="C36" s="20"/>
      <c r="D36" s="72" t="str">
        <f>IF(A36="","",List!$A$3)</f>
        <v/>
      </c>
      <c r="E36" s="73" t="str">
        <f>IF($D36="","",VLOOKUP($D36,List!$A:$E,2))</f>
        <v/>
      </c>
      <c r="F36" s="74" t="str">
        <f>IF($D36="","",VLOOKUP($D36,List!$A:$E,5))</f>
        <v/>
      </c>
      <c r="G36" s="74"/>
      <c r="H36" s="75" t="str">
        <f>IF($D36="","",VLOOKUP($D36,List!$A:$E,3))</f>
        <v/>
      </c>
      <c r="I36" s="76" t="str">
        <f t="shared" si="4"/>
        <v/>
      </c>
      <c r="J36" s="74" t="str">
        <f>IF($D36="","",VLOOKUP($D36,List!$A:$E,4))</f>
        <v/>
      </c>
      <c r="K36" s="77" t="str">
        <f>IF(A36="","",List!$F$3)</f>
        <v/>
      </c>
      <c r="L36" s="71"/>
      <c r="M36" s="21" t="str">
        <f t="shared" si="1"/>
        <v/>
      </c>
      <c r="N36" s="20"/>
      <c r="O36" s="20"/>
      <c r="P36" s="20" t="str">
        <f t="shared" si="2"/>
        <v/>
      </c>
      <c r="Q36" s="20" t="str">
        <f t="shared" si="3"/>
        <v/>
      </c>
      <c r="R36" s="34"/>
    </row>
    <row r="37" spans="1:21" ht="15.75" thickBot="1">
      <c r="A37" s="55"/>
      <c r="B37" s="56"/>
      <c r="C37" s="56"/>
      <c r="D37" s="56"/>
      <c r="E37" s="57"/>
      <c r="F37" s="57"/>
      <c r="G37" s="57"/>
      <c r="H37" s="58"/>
      <c r="I37" s="57"/>
      <c r="J37" s="59"/>
      <c r="K37" s="57"/>
      <c r="L37" s="67"/>
      <c r="M37" s="60"/>
      <c r="N37" s="56"/>
      <c r="O37" s="56"/>
      <c r="P37" s="56"/>
      <c r="Q37" s="56"/>
      <c r="R37" s="61">
        <f>SUM(R7:R36)</f>
        <v>0</v>
      </c>
    </row>
    <row r="38" spans="1:21">
      <c r="H38" s="18"/>
      <c r="J38" s="19"/>
      <c r="M38" s="17"/>
      <c r="R38" s="8"/>
    </row>
    <row r="39" spans="1:21">
      <c r="A39" s="91" t="s">
        <v>30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29"/>
      <c r="T39" s="29"/>
      <c r="U39" s="37"/>
    </row>
    <row r="40" spans="1:21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69"/>
      <c r="M40" s="22"/>
      <c r="N40" s="22"/>
      <c r="O40" s="22"/>
      <c r="P40" s="22"/>
      <c r="Q40" s="22"/>
      <c r="R40" s="22"/>
      <c r="S40" s="22"/>
      <c r="T40" s="22"/>
      <c r="U40" s="26"/>
    </row>
    <row r="41" spans="1:21">
      <c r="A41" s="84"/>
      <c r="B41" s="84"/>
      <c r="C41" s="84"/>
      <c r="D41" s="84"/>
      <c r="E41" s="26"/>
      <c r="F41" s="27"/>
      <c r="G41" s="27"/>
      <c r="H41" s="89"/>
      <c r="I41" s="89"/>
      <c r="J41" s="89"/>
      <c r="K41" s="89"/>
      <c r="L41" s="70"/>
      <c r="M41" s="26"/>
      <c r="N41" s="26"/>
      <c r="O41" s="28"/>
      <c r="P41" s="26"/>
      <c r="R41" s="45" t="s">
        <v>32</v>
      </c>
      <c r="S41" s="26"/>
      <c r="T41" s="26"/>
      <c r="U41" s="25"/>
    </row>
    <row r="42" spans="1:21">
      <c r="A42" s="82" t="s">
        <v>34</v>
      </c>
      <c r="B42" s="83"/>
      <c r="C42" s="83"/>
      <c r="D42" s="83"/>
      <c r="E42" s="22"/>
      <c r="F42" s="22"/>
      <c r="G42" s="22"/>
      <c r="H42" s="90" t="s">
        <v>23</v>
      </c>
      <c r="I42" s="90"/>
      <c r="J42" s="90"/>
      <c r="K42" s="90"/>
      <c r="L42" s="69"/>
      <c r="M42" s="22"/>
      <c r="N42" s="22"/>
      <c r="O42" s="22"/>
      <c r="P42" s="22"/>
      <c r="Q42" s="22"/>
      <c r="R42" s="22"/>
      <c r="S42" s="22"/>
      <c r="T42" s="22"/>
      <c r="U42" s="22"/>
    </row>
    <row r="43" spans="1:21">
      <c r="H43" s="18"/>
      <c r="J43" s="19"/>
      <c r="M43" s="17"/>
      <c r="R43" s="8"/>
    </row>
    <row r="44" spans="1:21">
      <c r="H44" s="18"/>
      <c r="J44" s="19"/>
      <c r="M44" s="17"/>
      <c r="R44" s="8"/>
    </row>
    <row r="45" spans="1:21">
      <c r="H45" s="18"/>
      <c r="J45" s="19"/>
      <c r="M45" s="17"/>
      <c r="R45" s="8"/>
    </row>
    <row r="46" spans="1:21">
      <c r="H46" s="18"/>
      <c r="J46" s="19"/>
      <c r="M46" s="17"/>
      <c r="R46" s="8"/>
    </row>
    <row r="47" spans="1:21">
      <c r="H47" s="18"/>
      <c r="J47" s="19"/>
      <c r="M47" s="17"/>
      <c r="R47" s="8"/>
    </row>
    <row r="48" spans="1:21">
      <c r="H48" s="18"/>
      <c r="J48" s="19"/>
      <c r="M48" s="17"/>
      <c r="R48" s="8"/>
    </row>
    <row r="49" spans="8:18">
      <c r="H49" s="18"/>
      <c r="J49" s="19"/>
      <c r="M49" s="17"/>
      <c r="R49" s="8"/>
    </row>
    <row r="50" spans="8:18">
      <c r="H50" s="18"/>
      <c r="J50" s="19"/>
      <c r="M50" s="17"/>
      <c r="R50" s="8"/>
    </row>
    <row r="51" spans="8:18">
      <c r="H51" s="18"/>
      <c r="J51" s="19"/>
      <c r="M51" s="17"/>
      <c r="R51" s="8"/>
    </row>
    <row r="52" spans="8:18">
      <c r="H52" s="18"/>
      <c r="J52" s="19"/>
      <c r="M52" s="17"/>
      <c r="R52" s="8"/>
    </row>
    <row r="53" spans="8:18">
      <c r="H53" s="18"/>
      <c r="J53" s="19"/>
      <c r="M53" s="17"/>
      <c r="R53" s="8"/>
    </row>
    <row r="54" spans="8:18">
      <c r="H54" s="18"/>
      <c r="J54" s="19"/>
      <c r="M54" s="17"/>
      <c r="R54" s="8"/>
    </row>
    <row r="55" spans="8:18">
      <c r="H55" s="18"/>
      <c r="J55" s="19"/>
      <c r="M55" s="17"/>
      <c r="R55" s="8"/>
    </row>
    <row r="56" spans="8:18">
      <c r="H56" s="18"/>
      <c r="J56" s="19"/>
      <c r="M56" s="17"/>
      <c r="R56" s="8"/>
    </row>
    <row r="57" spans="8:18">
      <c r="H57" s="18"/>
      <c r="J57" s="19"/>
      <c r="M57" s="17"/>
      <c r="R57" s="8"/>
    </row>
    <row r="58" spans="8:18">
      <c r="H58" s="18"/>
      <c r="J58" s="19"/>
      <c r="M58" s="17"/>
      <c r="R58" s="8"/>
    </row>
    <row r="59" spans="8:18">
      <c r="H59" s="18"/>
      <c r="J59" s="19"/>
      <c r="M59" s="17"/>
      <c r="R59" s="8"/>
    </row>
    <row r="60" spans="8:18">
      <c r="H60" s="18"/>
      <c r="J60" s="19"/>
      <c r="M60" s="17"/>
      <c r="R60" s="8"/>
    </row>
    <row r="61" spans="8:18">
      <c r="H61" s="18"/>
      <c r="J61" s="19"/>
      <c r="M61" s="17"/>
      <c r="R61" s="8"/>
    </row>
    <row r="62" spans="8:18">
      <c r="H62" s="18"/>
      <c r="J62" s="19"/>
      <c r="M62" s="17"/>
      <c r="R62" s="8"/>
    </row>
    <row r="63" spans="8:18">
      <c r="H63" s="18"/>
      <c r="J63" s="19"/>
      <c r="M63" s="17"/>
      <c r="R63" s="8"/>
    </row>
    <row r="64" spans="8:18">
      <c r="H64" s="18"/>
      <c r="J64" s="19"/>
      <c r="M64" s="17"/>
      <c r="R64" s="8"/>
    </row>
    <row r="65" spans="8:18">
      <c r="H65" s="18"/>
      <c r="J65" s="19"/>
      <c r="M65" s="17"/>
      <c r="R65" s="8"/>
    </row>
    <row r="66" spans="8:18">
      <c r="H66" s="18"/>
      <c r="J66" s="19"/>
      <c r="M66" s="17"/>
      <c r="R66" s="8"/>
    </row>
    <row r="67" spans="8:18">
      <c r="H67" s="18"/>
      <c r="J67" s="19"/>
      <c r="M67" s="17"/>
      <c r="R67" s="8"/>
    </row>
    <row r="68" spans="8:18">
      <c r="H68" s="18"/>
      <c r="J68" s="19"/>
      <c r="M68" s="17"/>
      <c r="R68" s="8"/>
    </row>
    <row r="69" spans="8:18">
      <c r="H69" s="18"/>
      <c r="J69" s="19"/>
      <c r="M69" s="17"/>
      <c r="R69" s="8"/>
    </row>
    <row r="70" spans="8:18">
      <c r="H70" s="18"/>
      <c r="J70" s="19"/>
      <c r="M70" s="17"/>
      <c r="R70" s="8"/>
    </row>
    <row r="71" spans="8:18">
      <c r="H71" s="18"/>
      <c r="J71" s="19"/>
      <c r="M71" s="17"/>
      <c r="R71" s="8"/>
    </row>
    <row r="72" spans="8:18">
      <c r="H72" s="18"/>
      <c r="J72" s="19"/>
      <c r="M72" s="17"/>
      <c r="R72" s="8"/>
    </row>
    <row r="73" spans="8:18">
      <c r="H73" s="18"/>
      <c r="J73" s="19"/>
      <c r="M73" s="14"/>
      <c r="R73" s="8"/>
    </row>
    <row r="74" spans="8:18">
      <c r="H74" s="18"/>
      <c r="J74" s="19"/>
      <c r="M74" s="14"/>
      <c r="R74" s="8"/>
    </row>
    <row r="75" spans="8:18">
      <c r="H75" s="18"/>
      <c r="J75" s="19"/>
      <c r="M75" s="14"/>
      <c r="R75" s="8"/>
    </row>
    <row r="76" spans="8:18">
      <c r="H76" s="18"/>
      <c r="J76" s="19"/>
      <c r="M76" s="14"/>
      <c r="R76" s="8"/>
    </row>
    <row r="77" spans="8:18">
      <c r="H77" s="18"/>
      <c r="J77" s="19"/>
      <c r="M77" s="14"/>
      <c r="R77" s="8"/>
    </row>
    <row r="78" spans="8:18">
      <c r="H78" s="18"/>
      <c r="J78" s="19"/>
      <c r="M78" s="14"/>
      <c r="R78" s="8"/>
    </row>
    <row r="79" spans="8:18">
      <c r="H79" s="18"/>
      <c r="J79" s="19"/>
      <c r="M79" s="14"/>
      <c r="R79" s="8"/>
    </row>
    <row r="80" spans="8:18">
      <c r="H80" s="18"/>
      <c r="J80" s="19"/>
      <c r="M80" s="14"/>
      <c r="R80" s="8"/>
    </row>
    <row r="81" spans="8:18">
      <c r="H81" s="18"/>
      <c r="J81" s="19"/>
      <c r="M81" s="14"/>
      <c r="R81" s="8"/>
    </row>
    <row r="82" spans="8:18">
      <c r="H82" s="18"/>
      <c r="J82" s="19"/>
      <c r="M82" s="14"/>
      <c r="R82" s="8"/>
    </row>
    <row r="83" spans="8:18">
      <c r="H83" s="18"/>
      <c r="J83" s="19"/>
      <c r="M83" s="14"/>
      <c r="R83" s="8"/>
    </row>
    <row r="84" spans="8:18">
      <c r="H84" s="18"/>
      <c r="J84" s="19"/>
      <c r="M84" s="14"/>
      <c r="R84" s="8"/>
    </row>
    <row r="85" spans="8:18">
      <c r="H85" s="18"/>
      <c r="J85" s="19"/>
      <c r="M85" s="14"/>
      <c r="R85" s="8"/>
    </row>
    <row r="86" spans="8:18">
      <c r="H86" s="18"/>
      <c r="J86" s="19"/>
      <c r="M86" s="14"/>
      <c r="R86" s="8"/>
    </row>
    <row r="87" spans="8:18">
      <c r="H87" s="18"/>
      <c r="J87" s="19"/>
      <c r="M87" s="14"/>
      <c r="R87" s="8"/>
    </row>
    <row r="88" spans="8:18">
      <c r="H88" s="18"/>
      <c r="J88" s="19"/>
      <c r="M88" s="14"/>
      <c r="R88" s="8"/>
    </row>
    <row r="89" spans="8:18">
      <c r="H89" s="18"/>
      <c r="J89" s="19"/>
      <c r="M89" s="14"/>
      <c r="R89" s="8"/>
    </row>
    <row r="90" spans="8:18">
      <c r="H90" s="18"/>
      <c r="J90" s="19"/>
      <c r="M90" s="14"/>
      <c r="R90" s="8"/>
    </row>
    <row r="91" spans="8:18">
      <c r="H91" s="18"/>
      <c r="J91" s="19"/>
      <c r="M91" s="14"/>
      <c r="R91" s="8"/>
    </row>
    <row r="92" spans="8:18">
      <c r="H92" s="18"/>
      <c r="J92" s="19"/>
      <c r="M92" s="14"/>
      <c r="R92" s="8"/>
    </row>
    <row r="93" spans="8:18">
      <c r="H93" s="18"/>
      <c r="J93" s="19"/>
      <c r="M93" s="14"/>
      <c r="R93" s="8"/>
    </row>
    <row r="94" spans="8:18">
      <c r="H94" s="18"/>
      <c r="J94" s="19"/>
      <c r="M94" s="14"/>
      <c r="R94" s="8"/>
    </row>
    <row r="95" spans="8:18">
      <c r="H95" s="18"/>
      <c r="J95" s="19"/>
      <c r="M95" s="14"/>
      <c r="R95" s="8"/>
    </row>
    <row r="96" spans="8:18">
      <c r="H96" s="18"/>
      <c r="J96" s="19"/>
      <c r="M96" s="14"/>
      <c r="R96" s="8"/>
    </row>
    <row r="97" spans="8:18">
      <c r="H97" s="18"/>
      <c r="J97" s="19"/>
      <c r="M97" s="14"/>
      <c r="R97" s="8"/>
    </row>
    <row r="98" spans="8:18">
      <c r="H98" s="18"/>
      <c r="J98" s="19"/>
      <c r="M98" s="14"/>
      <c r="R98" s="8"/>
    </row>
    <row r="99" spans="8:18">
      <c r="H99" s="18"/>
      <c r="J99" s="19"/>
      <c r="M99" s="14"/>
      <c r="R99" s="8"/>
    </row>
    <row r="100" spans="8:18">
      <c r="H100" s="18"/>
      <c r="J100" s="19"/>
      <c r="M100" s="14"/>
      <c r="R100" s="8"/>
    </row>
    <row r="101" spans="8:18">
      <c r="H101" s="18"/>
      <c r="J101" s="19"/>
      <c r="M101" s="14"/>
      <c r="R101" s="8"/>
    </row>
    <row r="102" spans="8:18">
      <c r="H102" s="18"/>
      <c r="J102" s="19"/>
      <c r="M102" s="14"/>
      <c r="R102" s="8"/>
    </row>
    <row r="103" spans="8:18">
      <c r="H103" s="18"/>
      <c r="J103" s="19"/>
      <c r="M103" s="14"/>
      <c r="R103" s="8"/>
    </row>
    <row r="104" spans="8:18">
      <c r="H104" s="18"/>
      <c r="J104" s="19"/>
      <c r="M104" s="14"/>
      <c r="R104" s="8"/>
    </row>
    <row r="105" spans="8:18">
      <c r="H105" s="18"/>
      <c r="J105" s="19"/>
      <c r="M105" s="14"/>
      <c r="R105" s="8"/>
    </row>
    <row r="106" spans="8:18">
      <c r="H106" s="18"/>
      <c r="J106" s="19"/>
      <c r="M106" s="14"/>
      <c r="R106" s="8"/>
    </row>
    <row r="107" spans="8:18">
      <c r="H107" s="18"/>
      <c r="J107" s="19"/>
      <c r="M107" s="14"/>
      <c r="R107" s="8"/>
    </row>
    <row r="108" spans="8:18">
      <c r="H108" s="18"/>
      <c r="J108" s="19"/>
      <c r="M108" s="14"/>
      <c r="R108" s="8"/>
    </row>
    <row r="109" spans="8:18">
      <c r="H109" s="18"/>
      <c r="J109" s="19"/>
      <c r="M109" s="14"/>
      <c r="R109" s="8"/>
    </row>
    <row r="110" spans="8:18">
      <c r="H110" s="18"/>
      <c r="J110" s="19"/>
      <c r="M110" s="14"/>
      <c r="R110" s="8"/>
    </row>
    <row r="111" spans="8:18">
      <c r="H111" s="18"/>
      <c r="J111" s="19"/>
      <c r="M111" s="14"/>
      <c r="R111" s="8"/>
    </row>
    <row r="112" spans="8:18">
      <c r="H112" s="18"/>
      <c r="J112" s="19"/>
      <c r="M112" s="14"/>
      <c r="R112" s="8"/>
    </row>
    <row r="113" spans="8:18">
      <c r="H113" s="18"/>
      <c r="J113" s="19"/>
      <c r="M113" s="14"/>
      <c r="R113" s="8"/>
    </row>
    <row r="114" spans="8:18">
      <c r="H114" s="18"/>
      <c r="J114" s="19"/>
      <c r="M114" s="14"/>
      <c r="R114" s="8"/>
    </row>
    <row r="115" spans="8:18">
      <c r="H115" s="18"/>
      <c r="J115" s="19"/>
      <c r="M115" s="14"/>
      <c r="R115" s="8"/>
    </row>
    <row r="116" spans="8:18">
      <c r="H116" s="18"/>
      <c r="J116" s="19"/>
      <c r="M116" s="14"/>
      <c r="R116" s="8"/>
    </row>
    <row r="117" spans="8:18">
      <c r="H117" s="18"/>
      <c r="J117" s="19"/>
      <c r="M117" s="14"/>
      <c r="R117" s="8"/>
    </row>
    <row r="118" spans="8:18">
      <c r="H118" s="18"/>
      <c r="J118" s="19"/>
      <c r="M118" s="14"/>
      <c r="R118" s="8"/>
    </row>
    <row r="119" spans="8:18">
      <c r="H119" s="18"/>
      <c r="J119" s="19"/>
      <c r="M119" s="14"/>
      <c r="R119" s="8"/>
    </row>
    <row r="120" spans="8:18">
      <c r="H120" s="18"/>
      <c r="J120" s="19"/>
      <c r="M120" s="14"/>
      <c r="R120" s="8"/>
    </row>
    <row r="121" spans="8:18">
      <c r="H121" s="18"/>
      <c r="J121" s="19"/>
      <c r="M121" s="14"/>
      <c r="R121" s="8"/>
    </row>
    <row r="122" spans="8:18">
      <c r="H122" s="18"/>
      <c r="J122" s="19"/>
      <c r="M122" s="14"/>
      <c r="R122" s="8"/>
    </row>
    <row r="123" spans="8:18">
      <c r="H123" s="18"/>
      <c r="J123" s="19"/>
      <c r="M123" s="14"/>
      <c r="R123" s="8"/>
    </row>
    <row r="124" spans="8:18">
      <c r="H124" s="18"/>
      <c r="J124" s="19"/>
      <c r="M124" s="14"/>
      <c r="R124" s="8"/>
    </row>
    <row r="125" spans="8:18">
      <c r="H125" s="18"/>
      <c r="J125" s="19"/>
      <c r="M125" s="14"/>
      <c r="R125" s="8"/>
    </row>
    <row r="126" spans="8:18">
      <c r="H126" s="18"/>
      <c r="J126" s="19"/>
      <c r="M126" s="14"/>
      <c r="R126" s="8"/>
    </row>
    <row r="127" spans="8:18">
      <c r="H127" s="18"/>
      <c r="J127" s="19"/>
      <c r="M127" s="14"/>
      <c r="R127" s="8"/>
    </row>
    <row r="128" spans="8:18">
      <c r="H128" s="18"/>
      <c r="J128" s="19"/>
      <c r="M128" s="14"/>
      <c r="R128" s="8"/>
    </row>
    <row r="129" spans="8:18">
      <c r="H129" s="18"/>
      <c r="J129" s="19"/>
      <c r="M129" s="14"/>
      <c r="R129" s="8"/>
    </row>
    <row r="130" spans="8:18">
      <c r="H130" s="18"/>
      <c r="J130" s="19"/>
      <c r="M130" s="14"/>
      <c r="R130" s="8"/>
    </row>
    <row r="131" spans="8:18">
      <c r="H131" s="18"/>
      <c r="J131" s="19"/>
      <c r="M131" s="14"/>
      <c r="R131" s="8"/>
    </row>
    <row r="132" spans="8:18">
      <c r="H132" s="18"/>
      <c r="J132" s="19"/>
      <c r="M132" s="14"/>
      <c r="R132" s="8"/>
    </row>
    <row r="133" spans="8:18">
      <c r="H133" s="18"/>
      <c r="J133" s="19"/>
      <c r="M133" s="14"/>
      <c r="R133" s="8"/>
    </row>
    <row r="134" spans="8:18">
      <c r="H134" s="18"/>
      <c r="J134" s="19"/>
      <c r="M134" s="14"/>
      <c r="R134" s="8"/>
    </row>
    <row r="135" spans="8:18">
      <c r="H135" s="18"/>
      <c r="J135" s="19"/>
      <c r="M135" s="14"/>
      <c r="R135" s="8"/>
    </row>
    <row r="136" spans="8:18">
      <c r="H136" s="18"/>
      <c r="J136" s="19"/>
      <c r="M136" s="14"/>
      <c r="R136" s="8"/>
    </row>
    <row r="137" spans="8:18">
      <c r="H137" s="18"/>
      <c r="J137" s="19"/>
      <c r="M137" s="14"/>
      <c r="R137" s="8"/>
    </row>
    <row r="138" spans="8:18">
      <c r="H138" s="18"/>
      <c r="J138" s="19"/>
      <c r="M138" s="14"/>
      <c r="R138" s="8"/>
    </row>
    <row r="139" spans="8:18">
      <c r="H139" s="18"/>
      <c r="J139" s="19"/>
      <c r="M139" s="14"/>
      <c r="R139" s="8"/>
    </row>
    <row r="140" spans="8:18">
      <c r="H140" s="18"/>
      <c r="J140" s="19"/>
      <c r="M140" s="14"/>
      <c r="R140" s="8"/>
    </row>
    <row r="141" spans="8:18">
      <c r="H141" s="18"/>
      <c r="J141" s="19"/>
      <c r="M141" s="14"/>
      <c r="R141" s="8"/>
    </row>
    <row r="142" spans="8:18">
      <c r="H142" s="18"/>
      <c r="J142" s="19"/>
      <c r="M142" s="14"/>
      <c r="R142" s="8"/>
    </row>
    <row r="143" spans="8:18">
      <c r="H143" s="18"/>
      <c r="J143" s="19"/>
      <c r="M143" s="14"/>
      <c r="R143" s="8"/>
    </row>
    <row r="144" spans="8:18">
      <c r="H144" s="18"/>
      <c r="J144" s="19"/>
      <c r="M144" s="14"/>
      <c r="R144" s="8"/>
    </row>
    <row r="145" spans="8:18">
      <c r="H145" s="18"/>
      <c r="J145" s="19"/>
      <c r="M145" s="14"/>
      <c r="R145" s="8"/>
    </row>
    <row r="146" spans="8:18">
      <c r="H146" s="18"/>
      <c r="J146" s="19"/>
      <c r="M146" s="14"/>
      <c r="R146" s="8"/>
    </row>
    <row r="147" spans="8:18">
      <c r="H147" s="18"/>
      <c r="J147" s="19"/>
      <c r="M147" s="14"/>
      <c r="R147" s="8"/>
    </row>
    <row r="148" spans="8:18">
      <c r="H148" s="18"/>
      <c r="J148" s="19"/>
      <c r="M148" s="14"/>
      <c r="R148" s="8"/>
    </row>
    <row r="149" spans="8:18">
      <c r="H149" s="18"/>
      <c r="J149" s="19"/>
      <c r="M149" s="14"/>
      <c r="R149" s="8"/>
    </row>
    <row r="150" spans="8:18">
      <c r="H150" s="18"/>
      <c r="J150" s="19"/>
      <c r="M150" s="14"/>
      <c r="R150" s="8"/>
    </row>
    <row r="151" spans="8:18">
      <c r="H151" s="18"/>
      <c r="J151" s="19"/>
      <c r="M151" s="14"/>
      <c r="R151" s="8"/>
    </row>
    <row r="152" spans="8:18">
      <c r="H152" s="18"/>
      <c r="J152" s="19"/>
      <c r="M152" s="14"/>
      <c r="R152" s="8"/>
    </row>
    <row r="153" spans="8:18">
      <c r="H153" s="18"/>
      <c r="J153" s="19"/>
      <c r="M153" s="14"/>
      <c r="R153" s="8"/>
    </row>
    <row r="154" spans="8:18">
      <c r="H154" s="18"/>
      <c r="J154" s="19"/>
      <c r="M154" s="14"/>
      <c r="R154" s="8"/>
    </row>
    <row r="155" spans="8:18">
      <c r="H155" s="18"/>
      <c r="J155" s="19"/>
      <c r="M155" s="14"/>
      <c r="R155" s="8"/>
    </row>
    <row r="156" spans="8:18">
      <c r="H156" s="18"/>
      <c r="J156" s="19"/>
      <c r="M156" s="14"/>
      <c r="R156" s="8"/>
    </row>
    <row r="157" spans="8:18">
      <c r="H157" s="18"/>
      <c r="J157" s="19"/>
      <c r="M157" s="14"/>
      <c r="R157" s="8"/>
    </row>
    <row r="158" spans="8:18">
      <c r="H158" s="18"/>
      <c r="J158" s="19"/>
      <c r="M158" s="14"/>
      <c r="R158" s="8"/>
    </row>
    <row r="159" spans="8:18">
      <c r="H159" s="18"/>
      <c r="J159" s="19"/>
      <c r="M159" s="14"/>
      <c r="R159" s="8"/>
    </row>
    <row r="160" spans="8:18">
      <c r="H160" s="18"/>
      <c r="J160" s="19"/>
      <c r="M160" s="14"/>
      <c r="R160" s="8"/>
    </row>
    <row r="161" spans="8:18">
      <c r="H161" s="18"/>
      <c r="J161" s="19"/>
      <c r="M161" s="14"/>
      <c r="R161" s="8"/>
    </row>
    <row r="162" spans="8:18">
      <c r="H162" s="18"/>
      <c r="J162" s="19"/>
      <c r="M162" s="14"/>
      <c r="R162" s="8"/>
    </row>
    <row r="163" spans="8:18">
      <c r="H163" s="18"/>
      <c r="J163" s="19"/>
      <c r="M163" s="14"/>
      <c r="R163" s="8"/>
    </row>
    <row r="164" spans="8:18">
      <c r="H164" s="18"/>
      <c r="J164" s="19"/>
      <c r="M164" s="14"/>
      <c r="R164" s="8"/>
    </row>
    <row r="165" spans="8:18">
      <c r="H165" s="18"/>
      <c r="J165" s="19"/>
      <c r="M165" s="14"/>
      <c r="R165" s="8"/>
    </row>
    <row r="166" spans="8:18">
      <c r="H166" s="18"/>
      <c r="J166" s="19"/>
      <c r="M166" s="14"/>
      <c r="R166" s="8"/>
    </row>
    <row r="167" spans="8:18">
      <c r="H167" s="18"/>
      <c r="J167" s="19"/>
      <c r="M167" s="14"/>
      <c r="R167" s="8"/>
    </row>
    <row r="168" spans="8:18">
      <c r="H168" s="18"/>
      <c r="J168" s="19"/>
      <c r="M168" s="14"/>
      <c r="R168" s="8"/>
    </row>
    <row r="169" spans="8:18">
      <c r="H169" s="18"/>
      <c r="J169" s="19"/>
      <c r="M169" s="14"/>
      <c r="R169" s="8"/>
    </row>
    <row r="170" spans="8:18">
      <c r="H170" s="18"/>
      <c r="J170" s="19"/>
      <c r="M170" s="14"/>
      <c r="R170" s="8"/>
    </row>
    <row r="171" spans="8:18">
      <c r="H171" s="18"/>
      <c r="J171" s="19"/>
      <c r="M171" s="14"/>
      <c r="R171" s="8"/>
    </row>
    <row r="172" spans="8:18">
      <c r="H172" s="18"/>
      <c r="J172" s="19"/>
      <c r="M172" s="14"/>
      <c r="R172" s="8"/>
    </row>
    <row r="173" spans="8:18">
      <c r="H173" s="18"/>
      <c r="J173" s="19"/>
      <c r="M173" s="14"/>
      <c r="R173" s="8"/>
    </row>
    <row r="174" spans="8:18">
      <c r="H174" s="18"/>
      <c r="J174" s="19"/>
      <c r="M174" s="14"/>
      <c r="R174" s="8"/>
    </row>
    <row r="175" spans="8:18">
      <c r="H175" s="18"/>
      <c r="J175" s="19"/>
      <c r="M175" s="14"/>
      <c r="R175" s="8"/>
    </row>
    <row r="176" spans="8:18">
      <c r="H176" s="18"/>
      <c r="J176" s="19"/>
      <c r="M176" s="14"/>
      <c r="R176" s="8"/>
    </row>
    <row r="177" spans="8:18">
      <c r="H177" s="18"/>
      <c r="J177" s="19"/>
      <c r="M177" s="14"/>
      <c r="R177" s="8"/>
    </row>
    <row r="178" spans="8:18">
      <c r="H178" s="18"/>
      <c r="J178" s="19"/>
      <c r="M178" s="14"/>
      <c r="R178" s="8"/>
    </row>
    <row r="179" spans="8:18">
      <c r="H179" s="18"/>
      <c r="J179" s="19"/>
      <c r="M179" s="14"/>
      <c r="R179" s="8"/>
    </row>
    <row r="180" spans="8:18">
      <c r="H180" s="18"/>
      <c r="J180" s="19"/>
      <c r="M180" s="14"/>
      <c r="R180" s="8"/>
    </row>
    <row r="181" spans="8:18">
      <c r="H181" s="18"/>
      <c r="J181" s="19"/>
      <c r="M181" s="14"/>
      <c r="R181" s="8"/>
    </row>
    <row r="182" spans="8:18">
      <c r="H182" s="18"/>
      <c r="J182" s="19"/>
      <c r="M182" s="14"/>
      <c r="R182" s="8"/>
    </row>
    <row r="183" spans="8:18">
      <c r="H183" s="18"/>
      <c r="J183" s="19"/>
      <c r="M183" s="14"/>
      <c r="R183" s="8"/>
    </row>
    <row r="184" spans="8:18">
      <c r="H184" s="18"/>
      <c r="J184" s="19"/>
      <c r="M184" s="14"/>
      <c r="R184" s="8"/>
    </row>
    <row r="185" spans="8:18">
      <c r="H185" s="18"/>
      <c r="J185" s="19"/>
      <c r="M185" s="14"/>
      <c r="R185" s="8"/>
    </row>
    <row r="186" spans="8:18">
      <c r="H186" s="18"/>
      <c r="J186" s="19"/>
      <c r="M186" s="14"/>
      <c r="R186" s="8"/>
    </row>
    <row r="187" spans="8:18">
      <c r="H187" s="18"/>
      <c r="J187" s="19"/>
      <c r="M187" s="14"/>
      <c r="R187" s="8"/>
    </row>
    <row r="188" spans="8:18">
      <c r="H188" s="18"/>
      <c r="J188" s="19"/>
      <c r="M188" s="14"/>
      <c r="R188" s="8"/>
    </row>
    <row r="189" spans="8:18">
      <c r="H189" s="18"/>
      <c r="J189" s="19"/>
      <c r="M189" s="14"/>
      <c r="R189" s="8"/>
    </row>
    <row r="190" spans="8:18">
      <c r="H190" s="18"/>
      <c r="J190" s="19"/>
      <c r="M190" s="14"/>
      <c r="R190" s="8"/>
    </row>
    <row r="191" spans="8:18">
      <c r="H191" s="18"/>
      <c r="J191" s="19"/>
      <c r="M191" s="14"/>
      <c r="R191" s="8"/>
    </row>
    <row r="192" spans="8:18">
      <c r="H192" s="18"/>
      <c r="J192" s="19"/>
      <c r="M192" s="14"/>
      <c r="R192" s="8"/>
    </row>
    <row r="193" spans="8:18">
      <c r="H193" s="18"/>
      <c r="J193" s="19"/>
      <c r="M193" s="14"/>
      <c r="R193" s="8"/>
    </row>
    <row r="194" spans="8:18">
      <c r="H194" s="18"/>
      <c r="J194" s="19"/>
      <c r="M194" s="14"/>
      <c r="R194" s="8"/>
    </row>
    <row r="195" spans="8:18">
      <c r="H195" s="18"/>
      <c r="J195" s="19"/>
      <c r="M195" s="14"/>
      <c r="R195" s="8"/>
    </row>
    <row r="196" spans="8:18">
      <c r="H196" s="18"/>
      <c r="J196" s="19"/>
      <c r="M196" s="14"/>
      <c r="R196" s="8"/>
    </row>
    <row r="197" spans="8:18">
      <c r="H197" s="18"/>
      <c r="J197" s="19"/>
      <c r="M197" s="14"/>
      <c r="R197" s="8"/>
    </row>
    <row r="198" spans="8:18">
      <c r="H198" s="18"/>
      <c r="J198" s="19"/>
      <c r="M198" s="14"/>
      <c r="R198" s="8"/>
    </row>
    <row r="199" spans="8:18">
      <c r="H199" s="18"/>
      <c r="J199" s="19"/>
      <c r="M199" s="14"/>
      <c r="R199" s="8"/>
    </row>
    <row r="200" spans="8:18">
      <c r="H200" s="18"/>
      <c r="J200" s="19"/>
      <c r="M200" s="14"/>
      <c r="R200" s="8"/>
    </row>
    <row r="201" spans="8:18">
      <c r="H201" s="18"/>
      <c r="J201" s="19"/>
      <c r="M201" s="14"/>
      <c r="R201" s="8"/>
    </row>
    <row r="202" spans="8:18">
      <c r="H202" s="18"/>
      <c r="J202" s="19"/>
      <c r="M202" s="14"/>
      <c r="R202" s="8"/>
    </row>
    <row r="203" spans="8:18">
      <c r="H203" s="18"/>
      <c r="J203" s="19"/>
      <c r="M203" s="14"/>
      <c r="R203" s="8"/>
    </row>
    <row r="204" spans="8:18">
      <c r="H204" s="18"/>
      <c r="J204" s="19"/>
      <c r="M204" s="14"/>
      <c r="R204" s="8"/>
    </row>
    <row r="205" spans="8:18">
      <c r="H205" s="18"/>
      <c r="J205" s="19"/>
      <c r="M205" s="14"/>
      <c r="R205" s="8"/>
    </row>
    <row r="206" spans="8:18">
      <c r="H206" s="18"/>
      <c r="J206" s="19"/>
      <c r="M206" s="14"/>
      <c r="R206" s="8"/>
    </row>
    <row r="207" spans="8:18">
      <c r="H207" s="18"/>
      <c r="J207" s="19"/>
      <c r="M207" s="14"/>
      <c r="R207" s="8"/>
    </row>
    <row r="208" spans="8:18">
      <c r="H208" s="18"/>
      <c r="J208" s="19"/>
      <c r="M208" s="14"/>
      <c r="R208" s="8"/>
    </row>
    <row r="209" spans="8:18">
      <c r="H209" s="18"/>
      <c r="J209" s="19"/>
      <c r="M209" s="14"/>
      <c r="R209" s="8"/>
    </row>
    <row r="210" spans="8:18">
      <c r="H210" s="18"/>
      <c r="J210" s="19"/>
      <c r="M210" s="14"/>
      <c r="R210" s="8"/>
    </row>
    <row r="211" spans="8:18">
      <c r="H211" s="18"/>
      <c r="J211" s="19"/>
      <c r="M211" s="14"/>
      <c r="R211" s="8"/>
    </row>
    <row r="212" spans="8:18">
      <c r="H212" s="18"/>
      <c r="J212" s="19"/>
      <c r="M212" s="14"/>
      <c r="R212" s="8"/>
    </row>
    <row r="213" spans="8:18">
      <c r="H213" s="18"/>
      <c r="J213" s="19"/>
      <c r="M213" s="14"/>
      <c r="R213" s="8"/>
    </row>
    <row r="214" spans="8:18">
      <c r="H214" s="18"/>
      <c r="J214" s="19"/>
      <c r="M214" s="14"/>
      <c r="R214" s="8"/>
    </row>
    <row r="215" spans="8:18">
      <c r="H215" s="18"/>
      <c r="J215" s="19"/>
      <c r="M215" s="14"/>
      <c r="R215" s="8"/>
    </row>
    <row r="216" spans="8:18">
      <c r="H216" s="18"/>
      <c r="J216" s="19"/>
      <c r="M216" s="14"/>
      <c r="R216" s="8"/>
    </row>
    <row r="217" spans="8:18">
      <c r="H217" s="18"/>
      <c r="J217" s="19"/>
      <c r="M217" s="14"/>
      <c r="R217" s="8"/>
    </row>
    <row r="218" spans="8:18">
      <c r="H218" s="18"/>
      <c r="J218" s="19"/>
      <c r="M218" s="14"/>
      <c r="R218" s="8"/>
    </row>
    <row r="219" spans="8:18">
      <c r="H219" s="18"/>
      <c r="J219" s="19"/>
      <c r="M219" s="14"/>
      <c r="R219" s="8"/>
    </row>
    <row r="220" spans="8:18">
      <c r="H220" s="18"/>
      <c r="J220" s="19"/>
      <c r="M220" s="14"/>
      <c r="R220" s="8"/>
    </row>
    <row r="221" spans="8:18">
      <c r="H221" s="18"/>
      <c r="J221" s="19"/>
      <c r="M221" s="14"/>
      <c r="R221" s="8"/>
    </row>
    <row r="222" spans="8:18">
      <c r="H222" s="18"/>
      <c r="J222" s="19"/>
      <c r="M222" s="14"/>
      <c r="R222" s="8"/>
    </row>
    <row r="223" spans="8:18">
      <c r="H223" s="18"/>
      <c r="J223" s="19"/>
      <c r="M223" s="14"/>
      <c r="R223" s="8"/>
    </row>
    <row r="224" spans="8:18">
      <c r="H224" s="18"/>
      <c r="J224" s="19"/>
      <c r="M224" s="14"/>
      <c r="R224" s="8"/>
    </row>
    <row r="225" spans="8:18">
      <c r="H225" s="18"/>
      <c r="J225" s="19"/>
      <c r="M225" s="14"/>
      <c r="R225" s="8"/>
    </row>
    <row r="226" spans="8:18">
      <c r="H226" s="18"/>
      <c r="J226" s="19"/>
      <c r="M226" s="14"/>
      <c r="R226" s="8"/>
    </row>
    <row r="227" spans="8:18">
      <c r="H227" s="18"/>
      <c r="J227" s="19"/>
      <c r="M227" s="14"/>
      <c r="R227" s="8"/>
    </row>
    <row r="228" spans="8:18">
      <c r="H228" s="18"/>
      <c r="J228" s="19"/>
      <c r="M228" s="14"/>
      <c r="R228" s="8"/>
    </row>
    <row r="229" spans="8:18">
      <c r="H229" s="18"/>
      <c r="J229" s="19"/>
      <c r="M229" s="14"/>
      <c r="R229" s="8"/>
    </row>
    <row r="230" spans="8:18">
      <c r="H230" s="18"/>
      <c r="J230" s="19"/>
      <c r="M230" s="14"/>
      <c r="R230" s="8"/>
    </row>
    <row r="231" spans="8:18">
      <c r="H231" s="18"/>
      <c r="J231" s="19"/>
      <c r="M231" s="14"/>
      <c r="R231" s="8"/>
    </row>
    <row r="232" spans="8:18">
      <c r="H232" s="18"/>
      <c r="J232" s="19"/>
      <c r="M232" s="14"/>
      <c r="R232" s="8"/>
    </row>
    <row r="233" spans="8:18">
      <c r="H233" s="18"/>
      <c r="J233" s="19"/>
      <c r="M233" s="14"/>
      <c r="R233" s="8"/>
    </row>
    <row r="234" spans="8:18">
      <c r="H234" s="18"/>
      <c r="J234" s="19"/>
      <c r="M234" s="14"/>
      <c r="R234" s="8"/>
    </row>
    <row r="235" spans="8:18">
      <c r="H235" s="18"/>
      <c r="J235" s="19"/>
      <c r="M235" s="14"/>
      <c r="R235" s="8"/>
    </row>
    <row r="236" spans="8:18">
      <c r="H236" s="18"/>
      <c r="J236" s="19"/>
      <c r="M236" s="14"/>
      <c r="R236" s="8"/>
    </row>
    <row r="237" spans="8:18">
      <c r="H237" s="18"/>
      <c r="J237" s="19"/>
      <c r="M237" s="14"/>
      <c r="R237" s="8"/>
    </row>
    <row r="238" spans="8:18">
      <c r="H238" s="18"/>
      <c r="J238" s="19"/>
      <c r="M238" s="14"/>
      <c r="R238" s="8"/>
    </row>
    <row r="239" spans="8:18">
      <c r="H239" s="18"/>
      <c r="J239" s="19"/>
      <c r="M239" s="14"/>
      <c r="R239" s="8"/>
    </row>
    <row r="240" spans="8:18">
      <c r="H240" s="18"/>
      <c r="J240" s="19"/>
      <c r="M240" s="14"/>
      <c r="R240" s="8"/>
    </row>
    <row r="241" spans="8:18">
      <c r="H241" s="18"/>
      <c r="J241" s="19"/>
      <c r="M241" s="14"/>
      <c r="R241" s="8"/>
    </row>
    <row r="242" spans="8:18">
      <c r="H242" s="18"/>
      <c r="J242" s="19"/>
      <c r="M242" s="14"/>
      <c r="R242" s="8"/>
    </row>
    <row r="243" spans="8:18">
      <c r="H243" s="18"/>
      <c r="J243" s="19"/>
      <c r="M243" s="14"/>
      <c r="R243" s="8"/>
    </row>
    <row r="244" spans="8:18">
      <c r="H244" s="18"/>
      <c r="J244" s="19"/>
      <c r="M244" s="14"/>
      <c r="R244" s="8"/>
    </row>
    <row r="245" spans="8:18">
      <c r="H245" s="18"/>
      <c r="J245" s="19"/>
      <c r="M245" s="14"/>
      <c r="R245" s="8"/>
    </row>
    <row r="246" spans="8:18">
      <c r="H246" s="18"/>
      <c r="J246" s="19"/>
      <c r="M246" s="14"/>
      <c r="R246" s="8"/>
    </row>
    <row r="247" spans="8:18">
      <c r="H247" s="18"/>
      <c r="J247" s="19"/>
      <c r="M247" s="14"/>
      <c r="R247" s="8"/>
    </row>
    <row r="248" spans="8:18">
      <c r="H248" s="18"/>
      <c r="J248" s="19"/>
      <c r="M248" s="14"/>
      <c r="R248" s="8"/>
    </row>
    <row r="249" spans="8:18">
      <c r="H249" s="18"/>
      <c r="J249" s="19"/>
      <c r="M249" s="14"/>
      <c r="R249" s="8"/>
    </row>
    <row r="250" spans="8:18">
      <c r="H250" s="18"/>
      <c r="J250" s="19"/>
      <c r="M250" s="14"/>
      <c r="R250" s="8"/>
    </row>
    <row r="251" spans="8:18">
      <c r="H251" s="18"/>
      <c r="J251" s="19"/>
      <c r="M251" s="14"/>
      <c r="R251" s="8"/>
    </row>
    <row r="252" spans="8:18">
      <c r="H252" s="18"/>
      <c r="J252" s="19"/>
      <c r="M252" s="14"/>
      <c r="R252" s="8"/>
    </row>
    <row r="253" spans="8:18">
      <c r="H253" s="18"/>
      <c r="J253" s="19"/>
      <c r="M253" s="14"/>
      <c r="R253" s="8"/>
    </row>
    <row r="254" spans="8:18">
      <c r="H254" s="18"/>
      <c r="J254" s="19"/>
      <c r="M254" s="14"/>
      <c r="R254" s="8"/>
    </row>
    <row r="255" spans="8:18">
      <c r="H255" s="18"/>
      <c r="J255" s="19"/>
      <c r="M255" s="14"/>
      <c r="R255" s="8"/>
    </row>
    <row r="256" spans="8:18">
      <c r="H256" s="18"/>
      <c r="J256" s="19"/>
      <c r="M256" s="14"/>
      <c r="R256" s="8"/>
    </row>
    <row r="257" spans="8:18">
      <c r="H257" s="18"/>
      <c r="J257" s="19"/>
      <c r="M257" s="14"/>
      <c r="R257" s="8"/>
    </row>
    <row r="258" spans="8:18">
      <c r="H258" s="18"/>
      <c r="J258" s="19"/>
      <c r="M258" s="14"/>
      <c r="R258" s="8"/>
    </row>
    <row r="259" spans="8:18">
      <c r="H259" s="18"/>
      <c r="J259" s="19"/>
      <c r="M259" s="14"/>
      <c r="R259" s="8"/>
    </row>
    <row r="260" spans="8:18">
      <c r="H260" s="18"/>
      <c r="J260" s="19"/>
      <c r="M260" s="14"/>
      <c r="R260" s="8"/>
    </row>
    <row r="261" spans="8:18">
      <c r="H261" s="18"/>
      <c r="J261" s="19"/>
      <c r="M261" s="14"/>
      <c r="R261" s="8"/>
    </row>
    <row r="262" spans="8:18">
      <c r="H262" s="18"/>
      <c r="J262" s="19"/>
      <c r="M262" s="14"/>
      <c r="R262" s="8"/>
    </row>
    <row r="263" spans="8:18">
      <c r="H263" s="18"/>
      <c r="J263" s="19"/>
      <c r="M263" s="14"/>
      <c r="R263" s="8"/>
    </row>
    <row r="264" spans="8:18">
      <c r="H264" s="18"/>
      <c r="J264" s="19"/>
      <c r="M264" s="14"/>
      <c r="R264" s="8"/>
    </row>
    <row r="265" spans="8:18">
      <c r="H265" s="18"/>
      <c r="J265" s="19"/>
      <c r="M265" s="14"/>
      <c r="R265" s="8"/>
    </row>
    <row r="266" spans="8:18">
      <c r="H266" s="18"/>
      <c r="J266" s="19"/>
      <c r="M266" s="14"/>
      <c r="R266" s="8"/>
    </row>
    <row r="267" spans="8:18">
      <c r="H267" s="18"/>
      <c r="J267" s="19"/>
      <c r="M267" s="14"/>
      <c r="R267" s="8"/>
    </row>
    <row r="268" spans="8:18">
      <c r="H268" s="18"/>
      <c r="J268" s="19"/>
      <c r="M268" s="14"/>
      <c r="R268" s="8"/>
    </row>
    <row r="269" spans="8:18">
      <c r="H269" s="18"/>
      <c r="J269" s="19"/>
      <c r="M269" s="14"/>
      <c r="R269" s="8"/>
    </row>
    <row r="270" spans="8:18">
      <c r="H270" s="18"/>
      <c r="J270" s="19"/>
      <c r="M270" s="14"/>
      <c r="R270" s="8"/>
    </row>
    <row r="271" spans="8:18">
      <c r="H271" s="18"/>
      <c r="J271" s="19"/>
      <c r="M271" s="14"/>
      <c r="R271" s="8"/>
    </row>
    <row r="272" spans="8:18">
      <c r="H272" s="18"/>
      <c r="J272" s="19"/>
      <c r="M272" s="14"/>
      <c r="R272" s="8"/>
    </row>
    <row r="273" spans="8:18">
      <c r="H273" s="18"/>
      <c r="J273" s="19"/>
      <c r="M273" s="14"/>
      <c r="R273" s="8"/>
    </row>
    <row r="274" spans="8:18">
      <c r="H274" s="18"/>
      <c r="J274" s="19"/>
      <c r="M274" s="14"/>
      <c r="R274" s="8"/>
    </row>
    <row r="275" spans="8:18">
      <c r="H275" s="18"/>
      <c r="J275" s="19"/>
      <c r="M275" s="14"/>
      <c r="R275" s="8"/>
    </row>
    <row r="276" spans="8:18">
      <c r="H276" s="18"/>
      <c r="J276" s="19"/>
      <c r="M276" s="14"/>
      <c r="R276" s="8"/>
    </row>
    <row r="277" spans="8:18">
      <c r="H277" s="18"/>
      <c r="J277" s="19"/>
      <c r="M277" s="14"/>
      <c r="R277" s="8"/>
    </row>
    <row r="278" spans="8:18">
      <c r="H278" s="18"/>
      <c r="J278" s="19"/>
      <c r="M278" s="14"/>
      <c r="R278" s="8"/>
    </row>
    <row r="279" spans="8:18">
      <c r="H279" s="18"/>
      <c r="J279" s="19"/>
      <c r="M279" s="14"/>
      <c r="R279" s="8"/>
    </row>
    <row r="280" spans="8:18">
      <c r="H280" s="18"/>
      <c r="J280" s="19"/>
      <c r="M280" s="14"/>
      <c r="R280" s="8"/>
    </row>
    <row r="281" spans="8:18">
      <c r="H281" s="18"/>
      <c r="J281" s="19"/>
      <c r="M281" s="14"/>
      <c r="R281" s="8"/>
    </row>
    <row r="282" spans="8:18">
      <c r="H282" s="18"/>
      <c r="J282" s="19"/>
      <c r="M282" s="14"/>
      <c r="R282" s="8"/>
    </row>
    <row r="283" spans="8:18">
      <c r="H283" s="18"/>
      <c r="J283" s="19"/>
      <c r="M283" s="14"/>
      <c r="R283" s="8"/>
    </row>
    <row r="284" spans="8:18">
      <c r="H284" s="18"/>
      <c r="J284" s="19"/>
      <c r="M284" s="14"/>
      <c r="R284" s="8"/>
    </row>
    <row r="285" spans="8:18">
      <c r="H285" s="18"/>
      <c r="J285" s="19"/>
      <c r="M285" s="14"/>
      <c r="R285" s="8"/>
    </row>
    <row r="286" spans="8:18">
      <c r="H286" s="18"/>
      <c r="J286" s="19"/>
      <c r="M286" s="14"/>
      <c r="R286" s="8"/>
    </row>
    <row r="287" spans="8:18">
      <c r="H287" s="18"/>
      <c r="J287" s="19"/>
      <c r="M287" s="14"/>
      <c r="R287" s="8"/>
    </row>
    <row r="288" spans="8:18">
      <c r="H288" s="18"/>
      <c r="J288" s="19"/>
      <c r="M288" s="14"/>
      <c r="R288" s="8"/>
    </row>
    <row r="289" spans="8:18">
      <c r="H289" s="18"/>
      <c r="J289" s="19"/>
      <c r="M289" s="14"/>
      <c r="R289" s="8"/>
    </row>
    <row r="290" spans="8:18">
      <c r="H290" s="18"/>
      <c r="J290" s="19"/>
      <c r="M290" s="14"/>
      <c r="R290" s="8"/>
    </row>
    <row r="291" spans="8:18">
      <c r="H291" s="18"/>
      <c r="J291" s="19"/>
      <c r="M291" s="14"/>
      <c r="R291" s="8"/>
    </row>
    <row r="292" spans="8:18">
      <c r="H292" s="18"/>
      <c r="J292" s="19"/>
      <c r="M292" s="14"/>
      <c r="R292" s="8"/>
    </row>
    <row r="293" spans="8:18">
      <c r="H293" s="18"/>
      <c r="J293" s="19"/>
      <c r="M293" s="14"/>
      <c r="R293" s="8"/>
    </row>
    <row r="294" spans="8:18">
      <c r="H294" s="18"/>
      <c r="J294" s="19"/>
      <c r="M294" s="14"/>
      <c r="R294" s="8"/>
    </row>
    <row r="295" spans="8:18">
      <c r="H295" s="18"/>
      <c r="J295" s="19"/>
      <c r="M295" s="14"/>
      <c r="R295" s="8"/>
    </row>
    <row r="296" spans="8:18">
      <c r="H296" s="18"/>
      <c r="J296" s="19"/>
      <c r="M296" s="14"/>
      <c r="R296" s="8"/>
    </row>
    <row r="297" spans="8:18">
      <c r="H297" s="18"/>
      <c r="J297" s="19"/>
      <c r="M297" s="14"/>
      <c r="R297" s="8"/>
    </row>
    <row r="298" spans="8:18">
      <c r="H298" s="18"/>
      <c r="J298" s="19"/>
      <c r="M298" s="14"/>
      <c r="R298" s="8"/>
    </row>
    <row r="299" spans="8:18">
      <c r="H299" s="18"/>
      <c r="J299" s="19"/>
      <c r="M299" s="14"/>
      <c r="R299" s="8"/>
    </row>
    <row r="300" spans="8:18">
      <c r="H300" s="18"/>
      <c r="J300" s="19"/>
      <c r="M300" s="14"/>
      <c r="R300" s="8"/>
    </row>
    <row r="301" spans="8:18">
      <c r="H301" s="18"/>
      <c r="J301" s="19"/>
      <c r="M301" s="14"/>
      <c r="R301" s="8"/>
    </row>
    <row r="302" spans="8:18">
      <c r="H302" s="18"/>
      <c r="J302" s="19"/>
      <c r="M302" s="14"/>
      <c r="R302" s="8"/>
    </row>
    <row r="303" spans="8:18">
      <c r="H303" s="18"/>
      <c r="J303" s="19"/>
      <c r="M303" s="14"/>
      <c r="R303" s="8"/>
    </row>
    <row r="304" spans="8:18">
      <c r="H304" s="18"/>
      <c r="J304" s="19"/>
      <c r="M304" s="14"/>
      <c r="R304" s="8"/>
    </row>
    <row r="305" spans="8:18">
      <c r="H305" s="18"/>
      <c r="J305" s="19"/>
      <c r="M305" s="14"/>
      <c r="R305" s="8"/>
    </row>
    <row r="306" spans="8:18">
      <c r="H306" s="18"/>
      <c r="J306" s="19"/>
      <c r="M306" s="14"/>
      <c r="R306" s="8"/>
    </row>
    <row r="307" spans="8:18">
      <c r="H307" s="18"/>
      <c r="J307" s="19"/>
      <c r="M307" s="14"/>
      <c r="R307" s="8"/>
    </row>
    <row r="308" spans="8:18">
      <c r="H308" s="18"/>
      <c r="J308" s="19"/>
      <c r="M308" s="14"/>
      <c r="R308" s="8"/>
    </row>
    <row r="309" spans="8:18">
      <c r="H309" s="18"/>
      <c r="J309" s="19"/>
      <c r="M309" s="14"/>
      <c r="R309" s="8"/>
    </row>
    <row r="310" spans="8:18">
      <c r="H310" s="18"/>
      <c r="J310" s="19"/>
      <c r="M310" s="14"/>
      <c r="R310" s="8"/>
    </row>
    <row r="311" spans="8:18">
      <c r="H311" s="18"/>
      <c r="J311" s="19"/>
      <c r="M311" s="14"/>
      <c r="R311" s="8"/>
    </row>
    <row r="312" spans="8:18">
      <c r="H312" s="18"/>
      <c r="J312" s="19"/>
      <c r="M312" s="14"/>
      <c r="R312" s="8"/>
    </row>
    <row r="313" spans="8:18">
      <c r="H313" s="18"/>
      <c r="J313" s="19"/>
      <c r="M313" s="14"/>
      <c r="R313" s="8"/>
    </row>
    <row r="314" spans="8:18">
      <c r="H314" s="18"/>
      <c r="J314" s="19"/>
      <c r="M314" s="14"/>
      <c r="R314" s="8"/>
    </row>
    <row r="315" spans="8:18">
      <c r="H315" s="18"/>
      <c r="J315" s="19"/>
      <c r="M315" s="14"/>
      <c r="R315" s="8"/>
    </row>
    <row r="316" spans="8:18">
      <c r="H316" s="18"/>
      <c r="J316" s="19"/>
      <c r="M316" s="14"/>
      <c r="R316" s="8"/>
    </row>
    <row r="317" spans="8:18">
      <c r="H317" s="18"/>
      <c r="J317" s="19"/>
      <c r="M317" s="14"/>
      <c r="R317" s="8"/>
    </row>
    <row r="318" spans="8:18">
      <c r="H318" s="18"/>
      <c r="J318" s="19"/>
      <c r="R318" s="8"/>
    </row>
    <row r="319" spans="8:18">
      <c r="H319" s="18"/>
      <c r="J319" s="19"/>
      <c r="R319" s="8"/>
    </row>
    <row r="320" spans="8:18">
      <c r="H320" s="18"/>
      <c r="J320" s="19"/>
      <c r="R320" s="8"/>
    </row>
    <row r="321" spans="8:18">
      <c r="H321" s="18"/>
      <c r="J321" s="19"/>
      <c r="R321" s="8"/>
    </row>
    <row r="322" spans="8:18">
      <c r="H322" s="18"/>
      <c r="J322" s="19"/>
      <c r="R322" s="8"/>
    </row>
    <row r="323" spans="8:18">
      <c r="H323" s="18"/>
      <c r="J323" s="19"/>
      <c r="R323" s="8"/>
    </row>
    <row r="324" spans="8:18">
      <c r="H324" s="18"/>
      <c r="J324" s="19"/>
      <c r="R324" s="8"/>
    </row>
    <row r="325" spans="8:18">
      <c r="H325" s="18"/>
      <c r="J325" s="19"/>
      <c r="R325" s="8"/>
    </row>
    <row r="326" spans="8:18">
      <c r="H326" s="18"/>
      <c r="J326" s="19"/>
      <c r="R326" s="8"/>
    </row>
    <row r="327" spans="8:18">
      <c r="H327" s="18"/>
      <c r="J327" s="19"/>
      <c r="R327" s="8"/>
    </row>
    <row r="328" spans="8:18">
      <c r="H328" s="18"/>
      <c r="J328" s="19"/>
      <c r="R328" s="8"/>
    </row>
    <row r="329" spans="8:18">
      <c r="H329" s="18"/>
      <c r="J329" s="19"/>
      <c r="R329" s="8"/>
    </row>
    <row r="330" spans="8:18">
      <c r="H330" s="18"/>
      <c r="J330" s="19"/>
      <c r="R330" s="8"/>
    </row>
    <row r="331" spans="8:18">
      <c r="H331" s="18"/>
      <c r="J331" s="19"/>
      <c r="R331" s="8"/>
    </row>
    <row r="332" spans="8:18">
      <c r="H332" s="18"/>
      <c r="J332" s="19"/>
    </row>
    <row r="333" spans="8:18">
      <c r="H333" s="18"/>
      <c r="J333" s="19"/>
    </row>
    <row r="334" spans="8:18">
      <c r="H334" s="18"/>
      <c r="J334" s="19"/>
    </row>
    <row r="335" spans="8:18">
      <c r="H335" s="18"/>
      <c r="J335" s="19"/>
    </row>
    <row r="336" spans="8:18">
      <c r="H336" s="18"/>
      <c r="J336" s="19"/>
    </row>
    <row r="337" spans="8:10">
      <c r="H337" s="18"/>
      <c r="J337" s="19"/>
    </row>
    <row r="338" spans="8:10">
      <c r="H338" s="18"/>
      <c r="J338" s="19"/>
    </row>
    <row r="339" spans="8:10">
      <c r="H339" s="18"/>
      <c r="J339" s="19"/>
    </row>
    <row r="340" spans="8:10">
      <c r="H340" s="18"/>
      <c r="J340" s="19"/>
    </row>
    <row r="341" spans="8:10">
      <c r="H341" s="18"/>
      <c r="J341" s="19"/>
    </row>
    <row r="342" spans="8:10">
      <c r="H342" s="18"/>
      <c r="J342" s="19"/>
    </row>
    <row r="343" spans="8:10">
      <c r="H343" s="18"/>
      <c r="J343" s="19"/>
    </row>
    <row r="344" spans="8:10">
      <c r="H344" s="18"/>
      <c r="J344" s="19"/>
    </row>
    <row r="345" spans="8:10">
      <c r="H345" s="18"/>
      <c r="J345" s="19"/>
    </row>
    <row r="346" spans="8:10">
      <c r="H346" s="18"/>
      <c r="J346" s="19"/>
    </row>
    <row r="347" spans="8:10">
      <c r="H347" s="18"/>
      <c r="J347" s="19"/>
    </row>
    <row r="348" spans="8:10">
      <c r="H348" s="18"/>
      <c r="J348" s="19"/>
    </row>
    <row r="349" spans="8:10">
      <c r="H349" s="18"/>
      <c r="J349" s="19"/>
    </row>
    <row r="350" spans="8:10">
      <c r="H350" s="18"/>
      <c r="J350" s="19"/>
    </row>
    <row r="351" spans="8:10">
      <c r="H351" s="18"/>
      <c r="J351" s="19"/>
    </row>
    <row r="352" spans="8:10">
      <c r="H352" s="18"/>
      <c r="J352" s="19"/>
    </row>
    <row r="353" spans="8:10">
      <c r="H353" s="18"/>
      <c r="J353" s="19"/>
    </row>
    <row r="354" spans="8:10">
      <c r="H354" s="18"/>
      <c r="J354" s="19"/>
    </row>
    <row r="355" spans="8:10">
      <c r="H355" s="18"/>
      <c r="J355" s="19"/>
    </row>
    <row r="356" spans="8:10">
      <c r="H356" s="18"/>
      <c r="J356" s="19"/>
    </row>
    <row r="357" spans="8:10">
      <c r="H357" s="18"/>
      <c r="J357" s="19"/>
    </row>
    <row r="358" spans="8:10">
      <c r="H358" s="18"/>
      <c r="J358" s="19"/>
    </row>
    <row r="359" spans="8:10">
      <c r="H359" s="18"/>
      <c r="J359" s="19"/>
    </row>
    <row r="360" spans="8:10">
      <c r="H360" s="18"/>
      <c r="J360" s="19"/>
    </row>
    <row r="361" spans="8:10">
      <c r="H361" s="18"/>
      <c r="J361" s="19"/>
    </row>
    <row r="362" spans="8:10">
      <c r="H362" s="18"/>
      <c r="J362" s="19"/>
    </row>
    <row r="363" spans="8:10">
      <c r="H363" s="18"/>
      <c r="J363" s="19"/>
    </row>
    <row r="364" spans="8:10">
      <c r="H364" s="18"/>
      <c r="J364" s="19"/>
    </row>
    <row r="365" spans="8:10">
      <c r="H365" s="18"/>
      <c r="J365" s="19"/>
    </row>
    <row r="366" spans="8:10">
      <c r="H366" s="18"/>
      <c r="J366" s="19"/>
    </row>
    <row r="367" spans="8:10">
      <c r="H367" s="18"/>
      <c r="J367" s="19"/>
    </row>
    <row r="368" spans="8:10">
      <c r="H368" s="18"/>
      <c r="J368" s="19"/>
    </row>
    <row r="369" spans="8:10">
      <c r="H369" s="18"/>
      <c r="J369" s="19"/>
    </row>
    <row r="370" spans="8:10">
      <c r="H370" s="18"/>
      <c r="J370" s="19"/>
    </row>
    <row r="371" spans="8:10">
      <c r="H371" s="18"/>
      <c r="J371" s="19"/>
    </row>
    <row r="372" spans="8:10">
      <c r="H372" s="18"/>
      <c r="J372" s="19"/>
    </row>
    <row r="373" spans="8:10">
      <c r="H373" s="18"/>
    </row>
    <row r="374" spans="8:10">
      <c r="H374" s="18"/>
    </row>
    <row r="375" spans="8:10">
      <c r="H375" s="18"/>
    </row>
    <row r="376" spans="8:10">
      <c r="H376" s="18"/>
    </row>
    <row r="377" spans="8:10">
      <c r="H377" s="18"/>
    </row>
    <row r="378" spans="8:10">
      <c r="H378" s="18"/>
    </row>
    <row r="379" spans="8:10">
      <c r="H379" s="18"/>
    </row>
    <row r="380" spans="8:10">
      <c r="H380" s="18"/>
    </row>
    <row r="381" spans="8:10">
      <c r="H381" s="18"/>
    </row>
    <row r="382" spans="8:10">
      <c r="H382" s="18"/>
    </row>
    <row r="383" spans="8:10">
      <c r="H383" s="18"/>
    </row>
    <row r="384" spans="8:10">
      <c r="H384" s="18"/>
    </row>
    <row r="385" spans="8:8">
      <c r="H385" s="18"/>
    </row>
    <row r="386" spans="8:8">
      <c r="H386" s="18"/>
    </row>
    <row r="387" spans="8:8">
      <c r="H387" s="18"/>
    </row>
    <row r="388" spans="8:8">
      <c r="H388" s="18"/>
    </row>
    <row r="389" spans="8:8">
      <c r="H389" s="18"/>
    </row>
    <row r="390" spans="8:8">
      <c r="H390" s="18"/>
    </row>
    <row r="391" spans="8:8">
      <c r="H391" s="18"/>
    </row>
    <row r="392" spans="8:8">
      <c r="H392" s="18"/>
    </row>
    <row r="393" spans="8:8">
      <c r="H393" s="18"/>
    </row>
    <row r="394" spans="8:8">
      <c r="H394" s="18"/>
    </row>
    <row r="395" spans="8:8">
      <c r="H395" s="18"/>
    </row>
    <row r="396" spans="8:8">
      <c r="H396" s="18"/>
    </row>
    <row r="397" spans="8:8">
      <c r="H397" s="18"/>
    </row>
    <row r="398" spans="8:8">
      <c r="H398" s="18"/>
    </row>
    <row r="399" spans="8:8">
      <c r="H399" s="18"/>
    </row>
    <row r="400" spans="8:8">
      <c r="H400" s="18"/>
    </row>
    <row r="401" spans="8:8">
      <c r="H401" s="18"/>
    </row>
    <row r="402" spans="8:8">
      <c r="H402" s="18"/>
    </row>
    <row r="403" spans="8:8">
      <c r="H403" s="18"/>
    </row>
    <row r="404" spans="8:8">
      <c r="H404" s="18"/>
    </row>
    <row r="405" spans="8:8">
      <c r="H405" s="18"/>
    </row>
    <row r="406" spans="8:8">
      <c r="H406" s="18"/>
    </row>
    <row r="407" spans="8:8">
      <c r="H407" s="18"/>
    </row>
    <row r="408" spans="8:8">
      <c r="H408" s="18"/>
    </row>
    <row r="409" spans="8:8">
      <c r="H409" s="18"/>
    </row>
    <row r="410" spans="8:8">
      <c r="H410" s="18"/>
    </row>
    <row r="411" spans="8:8">
      <c r="H411" s="18"/>
    </row>
    <row r="412" spans="8:8">
      <c r="H412" s="18"/>
    </row>
    <row r="413" spans="8:8">
      <c r="H413" s="18"/>
    </row>
  </sheetData>
  <mergeCells count="13">
    <mergeCell ref="A1:R1"/>
    <mergeCell ref="A42:D42"/>
    <mergeCell ref="A41:D41"/>
    <mergeCell ref="K2:R2"/>
    <mergeCell ref="K3:R3"/>
    <mergeCell ref="D2:F2"/>
    <mergeCell ref="D3:F3"/>
    <mergeCell ref="A3:B3"/>
    <mergeCell ref="H41:K41"/>
    <mergeCell ref="H42:K42"/>
    <mergeCell ref="A39:R39"/>
    <mergeCell ref="A2:B2"/>
    <mergeCell ref="B4:K4"/>
  </mergeCells>
  <dataValidations count="5">
    <dataValidation type="list" allowBlank="1" showInputMessage="1" showErrorMessage="1" sqref="A41:D41">
      <formula1>APPROVERS</formula1>
    </dataValidation>
    <dataValidation type="date" allowBlank="1" showInputMessage="1" showErrorMessage="1" error="Please enter a date in the from 09/01/2012 to 10/31/2013." sqref="J2">
      <formula1>41153</formula1>
      <formula2>41578</formula2>
    </dataValidation>
    <dataValidation type="textLength" operator="lessThan" allowBlank="1" showInputMessage="1" showErrorMessage="1" error="Enter First Name Only." sqref="A2:B2">
      <formula1>10</formula1>
    </dataValidation>
    <dataValidation type="date" allowBlank="1" showInputMessage="1" showErrorMessage="1" sqref="K2:R2">
      <formula1>41183</formula1>
      <formula2>42277</formula2>
    </dataValidation>
    <dataValidation type="list" allowBlank="1" showInputMessage="1" showErrorMessage="1" sqref="L7:L36">
      <formula1>VEHICLES</formula1>
    </dataValidation>
  </dataValidations>
  <pageMargins left="0.7" right="0.7" top="0.75" bottom="0.75" header="0.3" footer="0.3"/>
  <pageSetup scale="71" orientation="landscape" r:id="rId1"/>
  <ignoredErrors>
    <ignoredError sqref="B10:B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workbookViewId="0">
      <selection activeCell="F22" sqref="F22"/>
    </sheetView>
  </sheetViews>
  <sheetFormatPr defaultRowHeight="15"/>
  <cols>
    <col min="1" max="1" width="44.85546875" bestFit="1" customWidth="1"/>
    <col min="2" max="2" width="9.140625" style="35"/>
    <col min="7" max="7" width="14" bestFit="1" customWidth="1"/>
  </cols>
  <sheetData>
    <row r="1" spans="1:18" ht="26.25">
      <c r="A1" s="41" t="s">
        <v>16</v>
      </c>
      <c r="B1" s="42" t="s">
        <v>17</v>
      </c>
      <c r="C1" s="41" t="s">
        <v>18</v>
      </c>
      <c r="D1" s="41" t="s">
        <v>9</v>
      </c>
      <c r="E1" s="41" t="s">
        <v>19</v>
      </c>
      <c r="F1" s="11" t="s">
        <v>20</v>
      </c>
      <c r="G1" s="11" t="s">
        <v>21</v>
      </c>
      <c r="I1" s="42" t="s">
        <v>27</v>
      </c>
    </row>
    <row r="2" spans="1:18">
      <c r="A2" s="41"/>
      <c r="B2" s="42" t="s">
        <v>22</v>
      </c>
      <c r="C2" s="41" t="s">
        <v>22</v>
      </c>
      <c r="D2" s="41" t="s">
        <v>15</v>
      </c>
      <c r="E2" s="41" t="s">
        <v>22</v>
      </c>
      <c r="F2" s="11" t="s">
        <v>22</v>
      </c>
      <c r="G2" s="11"/>
    </row>
    <row r="3" spans="1:18">
      <c r="A3" s="42" t="s">
        <v>26</v>
      </c>
      <c r="B3" s="42">
        <v>81200</v>
      </c>
      <c r="C3" s="43" t="s">
        <v>35</v>
      </c>
      <c r="D3" s="41">
        <v>323</v>
      </c>
      <c r="E3" s="41">
        <v>200</v>
      </c>
      <c r="F3" s="10">
        <v>15</v>
      </c>
      <c r="G3" s="37"/>
      <c r="I3" s="79"/>
      <c r="J3" s="62"/>
      <c r="K3" s="62"/>
      <c r="L3" s="62"/>
      <c r="M3" s="62"/>
      <c r="N3" s="62"/>
      <c r="O3" s="62"/>
      <c r="P3" s="62"/>
      <c r="Q3" s="62"/>
      <c r="R3" s="62"/>
    </row>
    <row r="4" spans="1:18">
      <c r="A4" s="42"/>
      <c r="B4" s="42"/>
      <c r="C4" s="43"/>
      <c r="D4" s="41"/>
      <c r="E4" s="41"/>
      <c r="F4" s="10"/>
      <c r="G4" s="38"/>
      <c r="I4" s="79"/>
      <c r="J4" s="63"/>
      <c r="K4" s="63"/>
      <c r="L4" s="63"/>
      <c r="M4" s="63"/>
      <c r="N4" s="63"/>
      <c r="O4" s="63"/>
      <c r="P4" s="63"/>
      <c r="Q4" s="63"/>
      <c r="R4" s="63"/>
    </row>
    <row r="5" spans="1:18">
      <c r="A5" s="42"/>
      <c r="B5" s="42"/>
      <c r="C5" s="43"/>
      <c r="D5" s="41"/>
      <c r="E5" s="41"/>
      <c r="F5" s="9"/>
      <c r="G5" s="37"/>
      <c r="I5" s="79"/>
      <c r="J5" s="63"/>
      <c r="K5" s="63"/>
      <c r="L5" s="63"/>
      <c r="M5" s="63"/>
      <c r="N5" s="63"/>
      <c r="O5" s="63"/>
      <c r="P5" s="63"/>
      <c r="Q5" s="63"/>
      <c r="R5" s="63"/>
    </row>
    <row r="6" spans="1:18">
      <c r="A6" s="38"/>
      <c r="B6" s="38"/>
      <c r="C6" s="39"/>
      <c r="D6" s="40"/>
      <c r="E6" s="37"/>
      <c r="I6" s="79"/>
      <c r="J6" s="63"/>
      <c r="K6" s="63"/>
      <c r="L6" s="63"/>
      <c r="M6" s="63"/>
      <c r="N6" s="63"/>
      <c r="O6" s="63"/>
      <c r="P6" s="63"/>
      <c r="Q6" s="63"/>
      <c r="R6" s="63"/>
    </row>
    <row r="7" spans="1:18">
      <c r="A7" s="38"/>
      <c r="B7" s="38"/>
      <c r="C7" s="39"/>
      <c r="D7" s="40"/>
      <c r="E7" s="37"/>
      <c r="F7" s="22"/>
      <c r="G7" s="23"/>
      <c r="I7" s="79"/>
      <c r="J7" s="63"/>
      <c r="K7" s="63"/>
      <c r="L7" s="63"/>
      <c r="M7" s="63"/>
      <c r="N7" s="63"/>
      <c r="O7" s="63"/>
      <c r="P7" s="63"/>
      <c r="Q7" s="63"/>
      <c r="R7" s="63"/>
    </row>
    <row r="8" spans="1:18">
      <c r="A8" s="38"/>
      <c r="B8" s="38"/>
      <c r="C8" s="39"/>
      <c r="D8" s="40"/>
      <c r="E8" s="37"/>
      <c r="I8" s="79"/>
      <c r="J8" s="63"/>
      <c r="K8" s="63"/>
      <c r="L8" s="63"/>
      <c r="M8" s="63"/>
      <c r="N8" s="63"/>
      <c r="O8" s="63"/>
      <c r="P8" s="63"/>
      <c r="Q8" s="63"/>
      <c r="R8" s="63"/>
    </row>
    <row r="9" spans="1:18">
      <c r="A9" s="38"/>
      <c r="B9" s="38"/>
      <c r="C9" s="39"/>
      <c r="D9" s="40"/>
      <c r="E9" s="37"/>
      <c r="I9" s="79"/>
      <c r="J9" s="62"/>
      <c r="K9" s="62"/>
      <c r="L9" s="62"/>
      <c r="M9" s="62"/>
      <c r="N9" s="62"/>
      <c r="O9" s="62"/>
      <c r="P9" s="62"/>
      <c r="Q9" s="62"/>
      <c r="R9" s="62"/>
    </row>
    <row r="10" spans="1:18">
      <c r="A10" s="38"/>
      <c r="B10" s="38"/>
      <c r="C10" s="39"/>
      <c r="D10" s="40"/>
      <c r="E10" s="37"/>
      <c r="I10" s="79"/>
      <c r="J10" s="63"/>
      <c r="K10" s="63"/>
      <c r="L10" s="63"/>
      <c r="M10" s="63"/>
      <c r="N10" s="63"/>
      <c r="O10" s="63"/>
      <c r="P10" s="63"/>
      <c r="Q10" s="63"/>
      <c r="R10" s="63"/>
    </row>
    <row r="11" spans="1:18">
      <c r="A11" s="42"/>
      <c r="B11" s="42"/>
      <c r="C11" s="43"/>
      <c r="D11" s="41"/>
      <c r="E11" s="41"/>
      <c r="I11" s="79"/>
      <c r="J11" s="63"/>
      <c r="K11" s="63"/>
      <c r="L11" s="63"/>
      <c r="M11" s="63"/>
      <c r="N11" s="63"/>
      <c r="O11" s="63"/>
      <c r="P11" s="63"/>
      <c r="Q11" s="63"/>
      <c r="R11" s="63"/>
    </row>
    <row r="12" spans="1:18">
      <c r="A12" s="42"/>
      <c r="B12" s="42"/>
      <c r="C12" s="43"/>
      <c r="D12" s="41"/>
      <c r="E12" s="41"/>
      <c r="I12" s="79"/>
      <c r="J12" s="63"/>
      <c r="K12" s="63"/>
      <c r="L12" s="63"/>
      <c r="M12" s="63"/>
      <c r="N12" s="63"/>
      <c r="O12" s="63"/>
      <c r="P12" s="63"/>
      <c r="Q12" s="63"/>
      <c r="R12" s="63"/>
    </row>
    <row r="13" spans="1:18">
      <c r="A13" s="38"/>
      <c r="B13" s="38"/>
      <c r="C13" s="39"/>
      <c r="D13" s="40"/>
      <c r="E13" s="37"/>
      <c r="I13" s="79"/>
      <c r="J13" s="62"/>
      <c r="K13" s="62"/>
      <c r="L13" s="62"/>
      <c r="M13" s="62"/>
      <c r="N13" s="62"/>
      <c r="O13" s="62"/>
      <c r="P13" s="62"/>
      <c r="Q13" s="62"/>
      <c r="R13" s="62"/>
    </row>
    <row r="14" spans="1:18">
      <c r="A14" s="35"/>
      <c r="B14" s="42"/>
      <c r="D14" s="42"/>
      <c r="E14" s="42"/>
      <c r="I14" s="79"/>
      <c r="J14" s="62"/>
      <c r="K14" s="62"/>
      <c r="L14" s="62"/>
      <c r="M14" s="62"/>
      <c r="N14" s="62"/>
      <c r="O14" s="62"/>
      <c r="P14" s="62"/>
      <c r="Q14" s="62"/>
      <c r="R14" s="62"/>
    </row>
    <row r="15" spans="1:18">
      <c r="A15" s="38"/>
      <c r="B15" s="38"/>
      <c r="C15" s="39"/>
      <c r="D15" s="40"/>
      <c r="E15" s="37"/>
      <c r="I15" s="79"/>
      <c r="J15" s="62"/>
      <c r="K15" s="62"/>
      <c r="L15" s="62"/>
      <c r="M15" s="62"/>
      <c r="N15" s="62"/>
      <c r="O15" s="62"/>
      <c r="P15" s="62"/>
      <c r="Q15" s="62"/>
      <c r="R15" s="62"/>
    </row>
    <row r="16" spans="1:18">
      <c r="A16" s="38"/>
      <c r="B16" s="38"/>
      <c r="C16" s="39"/>
      <c r="D16" s="40"/>
      <c r="E16" s="37"/>
      <c r="I16" s="80"/>
      <c r="J16" s="63"/>
      <c r="K16" s="63"/>
      <c r="L16" s="63"/>
      <c r="M16" s="63"/>
      <c r="N16" s="63"/>
      <c r="O16" s="63"/>
      <c r="P16" s="63"/>
      <c r="Q16" s="63"/>
      <c r="R16" s="63"/>
    </row>
    <row r="17" spans="1:18">
      <c r="A17" s="38"/>
      <c r="B17" s="38"/>
      <c r="C17" s="39"/>
      <c r="D17" s="40"/>
      <c r="E17" s="37"/>
      <c r="I17" s="79"/>
      <c r="J17" s="62"/>
      <c r="K17" s="62"/>
      <c r="L17" s="62"/>
      <c r="M17" s="62"/>
      <c r="N17" s="62"/>
      <c r="O17" s="62"/>
      <c r="P17" s="62"/>
      <c r="Q17" s="62"/>
      <c r="R17" s="62"/>
    </row>
    <row r="18" spans="1:18">
      <c r="A18" s="35"/>
      <c r="B18" s="42"/>
      <c r="C18" s="44"/>
      <c r="D18" s="42"/>
      <c r="E18" s="42"/>
      <c r="I18" s="79"/>
      <c r="J18" s="62"/>
      <c r="K18" s="62"/>
      <c r="L18" s="62"/>
      <c r="M18" s="62"/>
      <c r="N18" s="62"/>
      <c r="O18" s="62"/>
      <c r="P18" s="62"/>
      <c r="Q18" s="62"/>
      <c r="R18" s="62"/>
    </row>
    <row r="19" spans="1:18">
      <c r="A19" s="38"/>
      <c r="B19" s="38"/>
      <c r="C19" s="39"/>
      <c r="D19" s="40"/>
      <c r="E19" s="37"/>
      <c r="I19" s="79"/>
      <c r="J19" s="63"/>
      <c r="K19" s="63"/>
      <c r="L19" s="63"/>
      <c r="M19" s="63"/>
      <c r="N19" s="63"/>
      <c r="O19" s="63"/>
      <c r="P19" s="63"/>
      <c r="Q19" s="63"/>
      <c r="R19" s="63"/>
    </row>
    <row r="20" spans="1:18">
      <c r="A20" s="38"/>
      <c r="B20" s="38"/>
      <c r="C20" s="39"/>
      <c r="D20" s="40"/>
      <c r="E20" s="37"/>
      <c r="I20" s="79"/>
      <c r="J20" s="62"/>
      <c r="K20" s="62"/>
      <c r="L20" s="62"/>
      <c r="M20" s="62"/>
      <c r="N20" s="62"/>
      <c r="O20" s="62"/>
      <c r="P20" s="62"/>
      <c r="Q20" s="62"/>
      <c r="R20" s="62"/>
    </row>
    <row r="21" spans="1:18">
      <c r="A21" s="38"/>
      <c r="B21" s="38"/>
      <c r="C21" s="39"/>
      <c r="D21" s="40"/>
      <c r="E21" s="37"/>
      <c r="I21" s="79"/>
      <c r="J21" s="62"/>
      <c r="K21" s="62"/>
      <c r="L21" s="62"/>
      <c r="M21" s="62"/>
      <c r="N21" s="62"/>
      <c r="O21" s="62"/>
      <c r="P21" s="62"/>
      <c r="Q21" s="62"/>
      <c r="R21" s="62"/>
    </row>
    <row r="22" spans="1:18">
      <c r="A22" s="38"/>
      <c r="B22" s="38"/>
      <c r="C22" s="39"/>
      <c r="D22" s="40"/>
      <c r="E22" s="37"/>
      <c r="I22" s="79"/>
      <c r="J22" s="62"/>
      <c r="K22" s="62"/>
      <c r="L22" s="62"/>
      <c r="M22" s="62"/>
      <c r="N22" s="62"/>
      <c r="O22" s="62"/>
      <c r="P22" s="62"/>
      <c r="Q22" s="62"/>
      <c r="R22" s="62"/>
    </row>
    <row r="23" spans="1:18">
      <c r="A23" s="38"/>
      <c r="B23" s="38"/>
      <c r="C23" s="39"/>
      <c r="D23" s="40"/>
      <c r="E23" s="37"/>
      <c r="I23" s="79"/>
      <c r="J23" s="62"/>
      <c r="K23" s="62"/>
      <c r="L23" s="62"/>
      <c r="M23" s="62"/>
      <c r="N23" s="62"/>
      <c r="O23" s="62"/>
      <c r="P23" s="62"/>
      <c r="Q23" s="62"/>
      <c r="R23" s="62"/>
    </row>
    <row r="24" spans="1:18">
      <c r="A24" s="38"/>
      <c r="B24" s="38"/>
      <c r="C24" s="39"/>
      <c r="D24" s="40"/>
      <c r="E24" s="37"/>
      <c r="I24" s="79"/>
      <c r="J24" s="62"/>
      <c r="K24" s="62"/>
      <c r="L24" s="62"/>
      <c r="M24" s="62"/>
      <c r="N24" s="62"/>
      <c r="O24" s="62"/>
      <c r="P24" s="62"/>
      <c r="Q24" s="62"/>
      <c r="R24" s="62"/>
    </row>
    <row r="25" spans="1:18">
      <c r="A25" s="38"/>
      <c r="B25" s="38"/>
      <c r="C25" s="39"/>
      <c r="D25" s="40"/>
      <c r="E25" s="37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>
      <c r="A26" s="38"/>
      <c r="B26" s="38"/>
      <c r="C26" s="39"/>
      <c r="D26" s="40"/>
      <c r="E26" s="37"/>
      <c r="I26" s="62"/>
      <c r="J26" s="63"/>
      <c r="K26" s="63"/>
      <c r="L26" s="63"/>
      <c r="M26" s="63"/>
      <c r="N26" s="63"/>
      <c r="O26" s="63"/>
      <c r="P26" s="63"/>
      <c r="Q26" s="63"/>
      <c r="R26" s="63"/>
    </row>
    <row r="27" spans="1:18">
      <c r="A27" s="38"/>
      <c r="B27" s="38"/>
      <c r="C27" s="39"/>
      <c r="D27" s="40"/>
      <c r="E27" s="37"/>
      <c r="I27" s="62"/>
      <c r="J27" s="63"/>
      <c r="K27" s="63"/>
      <c r="L27" s="63"/>
      <c r="M27" s="63"/>
      <c r="N27" s="63"/>
      <c r="O27" s="63"/>
      <c r="P27" s="63"/>
      <c r="Q27" s="63"/>
      <c r="R27" s="63"/>
    </row>
    <row r="28" spans="1:18">
      <c r="A28" s="38"/>
      <c r="B28" s="38"/>
      <c r="C28" s="39"/>
      <c r="D28" s="40"/>
      <c r="E28" s="37"/>
      <c r="I28" s="62"/>
      <c r="J28" s="63"/>
      <c r="K28" s="63"/>
      <c r="L28" s="63"/>
      <c r="M28" s="63"/>
      <c r="N28" s="63"/>
      <c r="O28" s="63"/>
      <c r="P28" s="63"/>
      <c r="Q28" s="63"/>
      <c r="R28" s="63"/>
    </row>
    <row r="29" spans="1:18">
      <c r="A29" s="38"/>
      <c r="B29" s="38"/>
      <c r="C29" s="39"/>
      <c r="D29" s="40"/>
      <c r="E29" s="37"/>
      <c r="I29" s="62"/>
      <c r="J29" s="63"/>
      <c r="K29" s="63"/>
      <c r="L29" s="63"/>
      <c r="M29" s="63"/>
      <c r="N29" s="63"/>
      <c r="O29" s="63"/>
      <c r="P29" s="63"/>
      <c r="Q29" s="63"/>
      <c r="R29" s="63"/>
    </row>
    <row r="30" spans="1:18">
      <c r="A30" s="38"/>
      <c r="B30" s="38"/>
      <c r="C30" s="39"/>
      <c r="D30" s="40"/>
      <c r="E30" s="37"/>
      <c r="I30" s="62"/>
      <c r="J30" s="63"/>
      <c r="K30" s="63"/>
      <c r="L30" s="63"/>
      <c r="M30" s="63"/>
      <c r="N30" s="63"/>
      <c r="O30" s="63"/>
      <c r="P30" s="63"/>
      <c r="Q30" s="63"/>
      <c r="R30" s="63"/>
    </row>
    <row r="31" spans="1:18">
      <c r="A31" s="38"/>
      <c r="B31" s="38"/>
      <c r="C31" s="39"/>
      <c r="D31" s="40"/>
      <c r="E31" s="37"/>
      <c r="I31" s="62"/>
      <c r="J31" s="63"/>
      <c r="K31" s="63"/>
      <c r="L31" s="63"/>
      <c r="M31" s="63"/>
      <c r="N31" s="63"/>
      <c r="O31" s="63"/>
      <c r="P31" s="63"/>
      <c r="Q31" s="63"/>
      <c r="R31" s="63"/>
    </row>
    <row r="32" spans="1:18">
      <c r="A32" s="38"/>
      <c r="B32" s="38"/>
      <c r="C32" s="39"/>
      <c r="D32" s="40"/>
      <c r="E32" s="37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>
      <c r="A33" s="38"/>
      <c r="B33" s="38"/>
      <c r="C33" s="39"/>
      <c r="D33" s="40"/>
      <c r="E33" s="37"/>
      <c r="I33" s="62"/>
      <c r="J33" s="63"/>
      <c r="K33" s="63"/>
      <c r="L33" s="63"/>
      <c r="M33" s="63"/>
      <c r="N33" s="63"/>
      <c r="O33" s="63"/>
      <c r="P33" s="63"/>
      <c r="Q33" s="63"/>
      <c r="R33" s="63"/>
    </row>
    <row r="34" spans="1:18">
      <c r="A34" s="38"/>
      <c r="B34" s="38"/>
      <c r="C34" s="39"/>
      <c r="D34" s="40"/>
      <c r="E34" s="37"/>
      <c r="I34" s="62"/>
      <c r="J34" s="63"/>
      <c r="K34" s="63"/>
      <c r="L34" s="63"/>
      <c r="M34" s="63"/>
      <c r="N34" s="63"/>
      <c r="O34" s="63"/>
      <c r="P34" s="63"/>
      <c r="Q34" s="63"/>
      <c r="R34" s="63"/>
    </row>
    <row r="35" spans="1:18">
      <c r="A35" s="38"/>
      <c r="B35" s="38"/>
      <c r="C35" s="39"/>
      <c r="D35" s="40"/>
      <c r="E35" s="37"/>
      <c r="I35" s="62"/>
      <c r="J35" s="63"/>
      <c r="K35" s="63"/>
      <c r="L35" s="63"/>
      <c r="M35" s="63"/>
      <c r="N35" s="63"/>
      <c r="O35" s="63"/>
      <c r="P35" s="63"/>
      <c r="Q35" s="63"/>
      <c r="R35" s="63"/>
    </row>
    <row r="36" spans="1:18">
      <c r="A36" s="38"/>
      <c r="B36" s="38"/>
      <c r="C36" s="39"/>
      <c r="D36" s="40"/>
      <c r="E36" s="37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>
      <c r="A37" s="38"/>
      <c r="B37" s="38"/>
      <c r="C37" s="39"/>
      <c r="D37" s="40"/>
      <c r="E37" s="37"/>
      <c r="I37" s="62"/>
      <c r="J37" s="63"/>
      <c r="K37" s="63"/>
      <c r="L37" s="63"/>
      <c r="M37" s="63"/>
      <c r="N37" s="63"/>
      <c r="O37" s="63"/>
      <c r="P37" s="63"/>
      <c r="Q37" s="63"/>
      <c r="R37" s="63"/>
    </row>
    <row r="38" spans="1:18">
      <c r="A38" s="38"/>
      <c r="B38" s="38"/>
      <c r="C38" s="39"/>
      <c r="D38" s="40"/>
      <c r="E38" s="37"/>
      <c r="I38" s="62"/>
    </row>
    <row r="39" spans="1:18">
      <c r="A39" s="38"/>
      <c r="B39" s="38"/>
      <c r="C39" s="39"/>
      <c r="D39" s="40"/>
      <c r="E39" s="37"/>
      <c r="I39" s="62"/>
    </row>
    <row r="40" spans="1:18">
      <c r="A40" s="38"/>
      <c r="B40" s="38"/>
      <c r="C40" s="39"/>
      <c r="D40" s="40"/>
      <c r="E40" s="37"/>
    </row>
    <row r="41" spans="1:18">
      <c r="A41" s="38"/>
      <c r="B41" s="38"/>
      <c r="C41" s="39"/>
      <c r="D41" s="40"/>
      <c r="E41" s="37"/>
    </row>
    <row r="42" spans="1:18">
      <c r="A42" s="38"/>
      <c r="B42" s="38"/>
      <c r="C42" s="39"/>
      <c r="D42" s="40"/>
      <c r="E42" s="37"/>
    </row>
    <row r="43" spans="1:18">
      <c r="A43" s="38"/>
      <c r="B43" s="38"/>
      <c r="C43" s="39"/>
      <c r="D43" s="40"/>
      <c r="E43" s="37"/>
    </row>
    <row r="44" spans="1:18">
      <c r="A44" s="38"/>
      <c r="B44" s="38"/>
      <c r="C44" s="39"/>
      <c r="D44" s="40"/>
      <c r="E44" s="37"/>
    </row>
    <row r="45" spans="1:18">
      <c r="A45" s="38"/>
      <c r="B45" s="38"/>
      <c r="C45" s="39"/>
      <c r="D45" s="40"/>
      <c r="E45" s="37"/>
    </row>
    <row r="46" spans="1:18">
      <c r="A46" s="38"/>
      <c r="B46" s="38"/>
      <c r="C46" s="39"/>
      <c r="D46" s="40"/>
      <c r="E46" s="37"/>
    </row>
    <row r="47" spans="1:18">
      <c r="A47" s="38"/>
      <c r="B47" s="38"/>
      <c r="C47" s="39"/>
      <c r="D47" s="40"/>
      <c r="E47" s="37"/>
    </row>
    <row r="48" spans="1:18">
      <c r="A48" s="38"/>
      <c r="B48" s="38"/>
      <c r="C48" s="39"/>
      <c r="D48" s="40"/>
      <c r="E48" s="37"/>
    </row>
    <row r="49" spans="1:5">
      <c r="A49" s="38"/>
      <c r="B49" s="38"/>
      <c r="C49" s="39"/>
      <c r="D49" s="40"/>
      <c r="E49" s="37"/>
    </row>
    <row r="50" spans="1:5">
      <c r="A50" s="38"/>
      <c r="B50" s="38"/>
      <c r="C50" s="39"/>
      <c r="D50" s="40"/>
      <c r="E50" s="37"/>
    </row>
    <row r="51" spans="1:5">
      <c r="A51" s="38"/>
      <c r="B51" s="38"/>
      <c r="C51" s="39"/>
      <c r="D51" s="40"/>
      <c r="E51" s="37"/>
    </row>
    <row r="52" spans="1:5">
      <c r="A52" s="38"/>
      <c r="B52" s="38"/>
      <c r="C52" s="39"/>
      <c r="D52" s="40"/>
      <c r="E52" s="37"/>
    </row>
  </sheetData>
  <sortState ref="A3:E49">
    <sortCondition ref="A3:A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Form</vt:lpstr>
      <vt:lpstr>List</vt:lpstr>
      <vt:lpstr>Account</vt:lpstr>
      <vt:lpstr>ACCT</vt:lpstr>
      <vt:lpstr>ACCTS</vt:lpstr>
      <vt:lpstr>APPROVERS</vt:lpstr>
      <vt:lpstr>Directors</vt:lpstr>
      <vt:lpstr>FiscalYear</vt:lpstr>
      <vt:lpstr>VEHICLES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Jackson</dc:creator>
  <cp:lastModifiedBy>jhunter</cp:lastModifiedBy>
  <cp:lastPrinted>2013-10-16T14:42:01Z</cp:lastPrinted>
  <dcterms:created xsi:type="dcterms:W3CDTF">2012-09-15T14:39:37Z</dcterms:created>
  <dcterms:modified xsi:type="dcterms:W3CDTF">2014-11-19T13:47:56Z</dcterms:modified>
</cp:coreProperties>
</file>